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olors122.xml" ContentType="application/vnd.ms-office.chartcolorstyle+xml"/>
  <Override PartName="/xl/charts/style122.xml" ContentType="application/vnd.ms-office.chartstyle+xml"/>
  <Override PartName="/xl/charts/chart124.xml" ContentType="application/vnd.openxmlformats-officedocument.drawingml.chart+xml"/>
  <Override PartName="/xl/charts/colors121.xml" ContentType="application/vnd.ms-office.chartcolorstyle+xml"/>
  <Override PartName="/xl/charts/style121.xml" ContentType="application/vnd.ms-office.chartstyle+xml"/>
  <Override PartName="/xl/charts/chart123.xml" ContentType="application/vnd.openxmlformats-officedocument.drawingml.chart+xml"/>
  <Override PartName="/xl/drawings/drawing61.xml" ContentType="application/vnd.openxmlformats-officedocument.drawing+xml"/>
  <Override PartName="/xl/charts/colors120.xml" ContentType="application/vnd.ms-office.chartcolorstyle+xml"/>
  <Override PartName="/xl/charts/style120.xml" ContentType="application/vnd.ms-office.chartstyle+xml"/>
  <Override PartName="/xl/drawings/drawing59.xml" ContentType="application/vnd.openxmlformats-officedocument.drawing+xml"/>
  <Override PartName="/xl/charts/colors116.xml" ContentType="application/vnd.ms-office.chartcolorstyle+xml"/>
  <Override PartName="/xl/charts/style116.xml" ContentType="application/vnd.ms-office.chartstyle+xml"/>
  <Override PartName="/xl/charts/chart118.xml" ContentType="application/vnd.openxmlformats-officedocument.drawingml.chart+xml"/>
  <Override PartName="/xl/charts/colors115.xml" ContentType="application/vnd.ms-office.chartcolorstyle+xml"/>
  <Override PartName="/xl/charts/style115.xml" ContentType="application/vnd.ms-office.chartstyle+xml"/>
  <Override PartName="/xl/charts/chart117.xml" ContentType="application/vnd.openxmlformats-officedocument.drawingml.chart+xml"/>
  <Override PartName="/xl/drawings/drawing58.xml" ContentType="application/vnd.openxmlformats-officedocument.drawing+xml"/>
  <Override PartName="/xl/charts/colors114.xml" ContentType="application/vnd.ms-office.chartcolorstyle+xml"/>
  <Override PartName="/xl/charts/chart119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22.xml" ContentType="application/vnd.openxmlformats-officedocument.drawingml.chart+xml"/>
  <Override PartName="/xl/charts/colors119.xml" ContentType="application/vnd.ms-office.chartcolorstyle+xml"/>
  <Override PartName="/xl/charts/style119.xml" ContentType="application/vnd.ms-office.chartstyle+xml"/>
  <Override PartName="/xl/charts/chart121.xml" ContentType="application/vnd.openxmlformats-officedocument.drawingml.chart+xml"/>
  <Override PartName="/xl/drawings/drawing60.xml" ContentType="application/vnd.openxmlformats-officedocument.drawing+xml"/>
  <Override PartName="/xl/charts/colors118.xml" ContentType="application/vnd.ms-office.chartcolorstyle+xml"/>
  <Override PartName="/xl/charts/style118.xml" ContentType="application/vnd.ms-office.chartstyle+xml"/>
  <Override PartName="/xl/charts/chart120.xml" ContentType="application/vnd.openxmlformats-officedocument.drawingml.chart+xml"/>
  <Override PartName="/xl/charts/style114.xml" ContentType="application/vnd.ms-office.chartstyle+xml"/>
  <Override PartName="/xl/charts/chart116.xml" ContentType="application/vnd.openxmlformats-officedocument.drawingml.chart+xml"/>
  <Override PartName="/xl/charts/colors113.xml" ContentType="application/vnd.ms-office.chartcolorstyle+xml"/>
  <Override PartName="/xl/charts/colors97.xml" ContentType="application/vnd.ms-office.chartcolorstyle+xml"/>
  <Override PartName="/xl/charts/style97.xml" ContentType="application/vnd.ms-office.chartstyle+xml"/>
  <Override PartName="/xl/charts/chart97.xml" ContentType="application/vnd.openxmlformats-officedocument.drawingml.chart+xml"/>
  <Override PartName="/xl/drawings/drawing48.xml" ContentType="application/vnd.openxmlformats-officedocument.drawing+xml"/>
  <Override PartName="/xl/charts/colors96.xml" ContentType="application/vnd.ms-office.chartcolorstyle+xml"/>
  <Override PartName="/xl/charts/style96.xml" ContentType="application/vnd.ms-office.chartstyle+xml"/>
  <Override PartName="/xl/charts/chart96.xml" ContentType="application/vnd.openxmlformats-officedocument.drawingml.chart+xml"/>
  <Override PartName="/xl/charts/colors95.xml" ContentType="application/vnd.ms-office.chartcolorstyle+xml"/>
  <Override PartName="/xl/charts/style95.xml" ContentType="application/vnd.ms-office.chart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01.xml" ContentType="application/vnd.openxmlformats-officedocument.drawingml.chart+xml"/>
  <Override PartName="/xl/drawings/drawing50.xml" ContentType="application/vnd.openxmlformats-officedocument.drawing+xml"/>
  <Override PartName="/xl/charts/colors100.xml" ContentType="application/vnd.ms-office.chartcolorstyle+xml"/>
  <Override PartName="/xl/charts/style100.xml" ContentType="application/vnd.ms-office.chartstyle+xml"/>
  <Override PartName="/xl/charts/chart100.xml" ContentType="application/vnd.openxmlformats-officedocument.drawingml.chart+xml"/>
  <Override PartName="/xl/charts/colors99.xml" ContentType="application/vnd.ms-office.chartcolorstyle+xml"/>
  <Override PartName="/xl/charts/style99.xml" ContentType="application/vnd.ms-office.chartstyle+xml"/>
  <Override PartName="/xl/charts/chart99.xml" ContentType="application/vnd.openxmlformats-officedocument.drawingml.chart+xml"/>
  <Override PartName="/xl/drawings/drawing49.xml" ContentType="application/vnd.openxmlformats-officedocument.drawing+xml"/>
  <Override PartName="/xl/charts/chart95.xml" ContentType="application/vnd.openxmlformats-officedocument.drawingml.chart+xml"/>
  <Override PartName="/xl/drawings/drawing47.xml" ContentType="application/vnd.openxmlformats-officedocument.drawing+xml"/>
  <Override PartName="/xl/charts/colors94.xml" ContentType="application/vnd.ms-office.chartcolorstyle+xml"/>
  <Override PartName="/xl/charts/chart91.xml" ContentType="application/vnd.openxmlformats-officedocument.drawingml.chart+xml"/>
  <Override PartName="/xl/drawings/drawing45.xml" ContentType="application/vnd.openxmlformats-officedocument.drawing+xml"/>
  <Override PartName="/xl/charts/colors90.xml" ContentType="application/vnd.ms-office.chartcolorstyle+xml"/>
  <Override PartName="/xl/charts/style90.xml" ContentType="application/vnd.ms-office.chartstyle+xml"/>
  <Override PartName="/xl/charts/chart90.xml" ContentType="application/vnd.openxmlformats-officedocument.drawingml.chart+xml"/>
  <Override PartName="/xl/charts/colors89.xml" ContentType="application/vnd.ms-office.chartcolorstyle+xml"/>
  <Override PartName="/xl/charts/style89.xml" ContentType="application/vnd.ms-office.chartstyle+xml"/>
  <Override PartName="/xl/charts/chart89.xml" ContentType="application/vnd.openxmlformats-officedocument.drawingml.chart+xml"/>
  <Override PartName="/xl/worksheets/sheet1.xml" ContentType="application/vnd.openxmlformats-officedocument.spreadsheetml.workshee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4.xml" ContentType="application/vnd.ms-office.chartstyle+xml"/>
  <Override PartName="/xl/charts/chart94.xml" ContentType="application/vnd.openxmlformats-officedocument.drawingml.chart+xml"/>
  <Override PartName="/xl/charts/colors93.xml" ContentType="application/vnd.ms-office.chartcolorstyle+xml"/>
  <Override PartName="/xl/charts/style93.xml" ContentType="application/vnd.ms-office.chartstyle+xml"/>
  <Override PartName="/xl/charts/chart93.xml" ContentType="application/vnd.openxmlformats-officedocument.drawingml.chart+xml"/>
  <Override PartName="/xl/drawings/drawing46.xml" ContentType="application/vnd.openxmlformats-officedocument.drawing+xml"/>
  <Override PartName="/xl/charts/colors92.xml" ContentType="application/vnd.ms-office.chartcolorstyle+xml"/>
  <Override PartName="/xl/charts/style92.xml" ContentType="application/vnd.ms-office.chartstyle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10.xml" ContentType="application/vnd.ms-office.chartstyle+xml"/>
  <Override PartName="/xl/charts/chart112.xml" ContentType="application/vnd.openxmlformats-officedocument.drawingml.chart+xml"/>
  <Override PartName="/xl/charts/colors109.xml" ContentType="application/vnd.ms-office.chartcolorstyle+xml"/>
  <Override PartName="/xl/charts/style109.xml" ContentType="application/vnd.ms-office.chartstyle+xml"/>
  <Override PartName="/xl/charts/chart111.xml" ContentType="application/vnd.openxmlformats-officedocument.drawingml.chart+xml"/>
  <Override PartName="/xl/drawings/drawing55.xml" ContentType="application/vnd.openxmlformats-officedocument.drawing+xml"/>
  <Override PartName="/xl/charts/colors108.xml" ContentType="application/vnd.ms-office.chartcolorstyle+xml"/>
  <Override PartName="/xl/charts/style108.xml" ContentType="application/vnd.ms-office.chartstyle+xml"/>
  <Override PartName="/xl/charts/chart110.xml" ContentType="application/vnd.openxmlformats-officedocument.drawingml.chart+xml"/>
  <Override PartName="/xl/charts/colors110.xml" ContentType="application/vnd.ms-office.chartcolorstyle+xml"/>
  <Override PartName="/xl/drawings/drawing56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hart115.xml" ContentType="application/vnd.openxmlformats-officedocument.drawingml.chart+xml"/>
  <Override PartName="/xl/drawings/drawing57.xml" ContentType="application/vnd.openxmlformats-officedocument.drawing+xml"/>
  <Override PartName="/xl/charts/colors112.xml" ContentType="application/vnd.ms-office.chartcolorstyle+xml"/>
  <Override PartName="/xl/charts/style112.xml" ContentType="application/vnd.ms-office.chartstyle+xml"/>
  <Override PartName="/xl/charts/chart114.xml" ContentType="application/vnd.openxmlformats-officedocument.drawingml.chart+xml"/>
  <Override PartName="/xl/charts/colors111.xml" ContentType="application/vnd.ms-office.chartcolorstyle+xml"/>
  <Override PartName="/xl/charts/style111.xml" ContentType="application/vnd.ms-office.chartstyle+xml"/>
  <Override PartName="/xl/charts/colors107.xml" ContentType="application/vnd.ms-office.chartcolorstyle+xml"/>
  <Override PartName="/xl/charts/style107.xml" ContentType="application/vnd.ms-office.chartstyle+xml"/>
  <Override PartName="/xl/charts/chart109.xml" ContentType="application/vnd.openxmlformats-officedocument.drawingml.chart+xml"/>
  <Override PartName="/xl/charts/colors104.xml" ContentType="application/vnd.ms-office.chartcolorstyle+xml"/>
  <Override PartName="/xl/charts/style104.xml" ContentType="application/vnd.ms-office.chartstyle+xml"/>
  <Override PartName="/xl/charts/chart104.xml" ContentType="application/vnd.openxmlformats-officedocument.drawingml.chart+xml"/>
  <Override PartName="/xl/charts/colors103.xml" ContentType="application/vnd.ms-office.chartcolorstyle+xml"/>
  <Override PartName="/xl/charts/style103.xml" ContentType="application/vnd.ms-office.chartstyle+xml"/>
  <Override PartName="/xl/charts/chart103.xml" ContentType="application/vnd.openxmlformats-officedocument.drawingml.chart+xml"/>
  <Override PartName="/xl/drawings/drawing51.xml" ContentType="application/vnd.openxmlformats-officedocument.drawing+xml"/>
  <Override PartName="/xl/charts/colors102.xml" ContentType="application/vnd.ms-office.chartcolorstyle+xml"/>
  <Override PartName="/xl/charts/style102.xml" ContentType="application/vnd.ms-office.chartstyle+xml"/>
  <Override PartName="/xl/drawings/drawing52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54.xml" ContentType="application/vnd.openxmlformats-officedocument.drawing+xml"/>
  <Override PartName="/xl/charts/colors106.xml" ContentType="application/vnd.ms-office.chartcolorstyle+xml"/>
  <Override PartName="/xl/charts/style106.xml" ContentType="application/vnd.ms-office.chartstyle+xml"/>
  <Override PartName="/xl/charts/chart108.xml" ContentType="application/vnd.openxmlformats-officedocument.drawingml.chart+xml"/>
  <Override PartName="/xl/charts/colors105.xml" ContentType="application/vnd.ms-office.chartcolorstyle+xml"/>
  <Override PartName="/xl/charts/style105.xml" ContentType="application/vnd.ms-office.chartstyle+xml"/>
  <Override PartName="/xl/charts/chart107.xml" ContentType="application/vnd.openxmlformats-officedocument.drawingml.chart+xml"/>
  <Override PartName="/xl/drawings/drawing53.xml" ContentType="application/vnd.openxmlformats-officedocument.drawing+xml"/>
  <Override PartName="/xl/charts/colors88.xml" ContentType="application/vnd.ms-office.chartcolorstyle+xml"/>
  <Override PartName="/xl/drawings/drawing44.xml" ContentType="application/vnd.openxmlformats-officedocument.drawing+xml"/>
  <Override PartName="/xl/charts/chart88.xml" ContentType="application/vnd.openxmlformats-officedocument.drawingml.chart+xml"/>
  <Override PartName="/xl/drawings/drawing10.xml" ContentType="application/vnd.openxmlformats-officedocument.drawing+xml"/>
  <Override PartName="/xl/charts/colors18.xml" ContentType="application/vnd.ms-office.chartcolorstyle+xml"/>
  <Override PartName="/xl/charts/style18.xml" ContentType="application/vnd.ms-office.chartstyle+xml"/>
  <Override PartName="/xl/charts/chart18.xml" ContentType="application/vnd.openxmlformats-officedocument.drawingml.chart+xml"/>
  <Override PartName="/xl/charts/colors17.xml" ContentType="application/vnd.ms-office.chartcolorstyle+xml"/>
  <Override PartName="/xl/charts/style17.xml" ContentType="application/vnd.ms-office.chartstyle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style22.xml" ContentType="application/vnd.ms-office.chartstyle+xml"/>
  <Override PartName="/xl/charts/chart22.xml" ContentType="application/vnd.openxmlformats-officedocument.drawingml.chart+xml"/>
  <Override PartName="/xl/charts/colors21.xml" ContentType="application/vnd.ms-office.chartcolorstyle+xml"/>
  <Override PartName="/xl/charts/style21.xml" ContentType="application/vnd.ms-office.chartstyle+xml"/>
  <Override PartName="/xl/charts/chart21.xml" ContentType="application/vnd.openxmlformats-officedocument.drawingml.chart+xml"/>
  <Override PartName="/xl/drawings/drawing11.xml" ContentType="application/vnd.openxmlformats-officedocument.drawing+xml"/>
  <Override PartName="/xl/charts/colors20.xml" ContentType="application/vnd.ms-office.chartcolorstyle+xml"/>
  <Override PartName="/xl/charts/style20.xml" ContentType="application/vnd.ms-office.chartstyle+xml"/>
  <Override PartName="/xl/charts/chart20.xml" ContentType="application/vnd.openxmlformats-officedocument.drawingml.chart+xml"/>
  <Override PartName="/xl/charts/style16.xml" ContentType="application/vnd.ms-office.chartstyle+xml"/>
  <Override PartName="/xl/charts/chart16.xml" ContentType="application/vnd.openxmlformats-officedocument.drawingml.chart+xml"/>
  <Override PartName="/xl/charts/colors15.xml" ContentType="application/vnd.ms-office.chartcolorstyle+xml"/>
  <Override PartName="/xl/charts/style12.xml" ContentType="application/vnd.ms-office.chartstyle+xml"/>
  <Override PartName="/xl/charts/chart12.xml" ContentType="application/vnd.openxmlformats-officedocument.drawingml.chart+xml"/>
  <Override PartName="/xl/charts/colors11.xml" ContentType="application/vnd.ms-office.chartcolorstyle+xml"/>
  <Override PartName="/xl/charts/style11.xml" ContentType="application/vnd.ms-office.chartstyle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olors10.xml" ContentType="application/vnd.ms-office.chartcolorstyle+xml"/>
  <Override PartName="/xl/charts/style10.xml" ContentType="application/vnd.ms-office.chartstyle+xml"/>
  <Override PartName="/xl/charts/chart10.xml" ContentType="application/vnd.openxmlformats-officedocument.drawingml.chart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5.xml" ContentType="application/vnd.ms-office.chartstyle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olors14.xml" ContentType="application/vnd.ms-office.chartcolorstyle+xml"/>
  <Override PartName="/xl/charts/style14.xml" ContentType="application/vnd.ms-office.chartstyle+xml"/>
  <Override PartName="/xl/charts/chart14.xml" ContentType="application/vnd.openxmlformats-officedocument.drawingml.chart+xml"/>
  <Override PartName="/xl/charts/colors13.xml" ContentType="application/vnd.ms-office.chartcolorstyle+xml"/>
  <Override PartName="/xl/charts/style13.xml" ContentType="application/vnd.ms-office.chartstyle+xml"/>
  <Override PartName="/xl/charts/colors22.xml" ContentType="application/vnd.ms-office.chartcolorstyle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style32.xml" ContentType="application/vnd.ms-office.chartstyle+xml"/>
  <Override PartName="/xl/charts/chart32.xml" ContentType="application/vnd.openxmlformats-officedocument.drawingml.chart+xml"/>
  <Override PartName="/xl/charts/colors31.xml" ContentType="application/vnd.ms-office.chartcolorstyle+xml"/>
  <Override PartName="/xl/charts/style31.xml" ContentType="application/vnd.ms-office.chartstyle+xml"/>
  <Override PartName="/xl/charts/chart31.xml" ContentType="application/vnd.openxmlformats-officedocument.drawingml.chart+xml"/>
  <Override PartName="/xl/drawings/drawing16.xml" ContentType="application/vnd.openxmlformats-officedocument.drawing+xml"/>
  <Override PartName="/xl/charts/colors30.xml" ContentType="application/vnd.ms-office.chartcolorstyle+xml"/>
  <Override PartName="/xl/charts/style30.xml" ContentType="application/vnd.ms-office.chartstyle+xml"/>
  <Override PartName="/xl/charts/chart30.xml" ContentType="application/vnd.openxmlformats-officedocument.drawingml.chart+xml"/>
  <Override PartName="/xl/charts/colors32.xml" ContentType="application/vnd.ms-office.chartcolorstyle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style35.xml" ContentType="application/vnd.ms-office.chartstyle+xml"/>
  <Override PartName="/xl/charts/style88.xml" ContentType="application/vnd.ms-office.chartstyle+xml"/>
  <Override PartName="/xl/drawings/drawing18.xml" ContentType="application/vnd.openxmlformats-officedocument.drawing+xml"/>
  <Override PartName="/xl/charts/colors34.xml" ContentType="application/vnd.ms-office.chartcolorstyle+xml"/>
  <Override PartName="/xl/charts/style34.xml" ContentType="application/vnd.ms-office.chartstyle+xml"/>
  <Override PartName="/xl/charts/chart34.xml" ContentType="application/vnd.openxmlformats-officedocument.drawingml.chart+xml"/>
  <Override PartName="/xl/charts/colors33.xml" ContentType="application/vnd.ms-office.chartcolorstyle+xml"/>
  <Override PartName="/xl/charts/style33.xml" ContentType="application/vnd.ms-office.chartstyle+xml"/>
  <Override PartName="/xl/charts/colors29.xml" ContentType="application/vnd.ms-office.chartcolorstyle+xml"/>
  <Override PartName="/xl/charts/style29.xml" ContentType="application/vnd.ms-office.chartstyle+xml"/>
  <Override PartName="/xl/charts/chart29.xml" ContentType="application/vnd.openxmlformats-officedocument.drawingml.chart+xml"/>
  <Override PartName="/xl/charts/colors25.xml" ContentType="application/vnd.ms-office.chartcolorstyle+xml"/>
  <Override PartName="/xl/charts/style25.xml" ContentType="application/vnd.ms-office.chartstyle+xml"/>
  <Override PartName="/xl/charts/chart25.xml" ContentType="application/vnd.openxmlformats-officedocument.drawingml.chart+xml"/>
  <Override PartName="/xl/drawings/drawing13.xml" ContentType="application/vnd.openxmlformats-officedocument.drawing+xml"/>
  <Override PartName="/xl/charts/colors24.xml" ContentType="application/vnd.ms-office.chartcolorstyle+xml"/>
  <Override PartName="/xl/charts/style24.xml" ContentType="application/vnd.ms-office.chartstyle+xml"/>
  <Override PartName="/xl/charts/chart24.xml" ContentType="application/vnd.openxmlformats-officedocument.drawingml.chart+xml"/>
  <Override PartName="/xl/charts/colors23.xml" ContentType="application/vnd.ms-office.chartcolorstyle+xml"/>
  <Override PartName="/xl/charts/style23.xml" ContentType="application/vnd.ms-office.chart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5.xml" ContentType="application/vnd.openxmlformats-officedocument.drawing+xml"/>
  <Override PartName="/xl/charts/colors28.xml" ContentType="application/vnd.ms-office.chartcolorstyle+xml"/>
  <Override PartName="/xl/charts/style28.xml" ContentType="application/vnd.ms-office.chartstyle+xml"/>
  <Override PartName="/xl/charts/chart28.xml" ContentType="application/vnd.openxmlformats-officedocument.drawingml.chart+xml"/>
  <Override PartName="/xl/charts/colors27.xml" ContentType="application/vnd.ms-office.chartcolorstyle+xml"/>
  <Override PartName="/xl/charts/style27.xml" ContentType="application/vnd.ms-office.chartstyle+xml"/>
  <Override PartName="/xl/charts/chart27.xml" ContentType="application/vnd.openxmlformats-officedocument.drawingml.chart+xml"/>
  <Override PartName="/xl/drawings/drawing14.xml" ContentType="application/vnd.openxmlformats-officedocument.drawing+xml"/>
  <Override PartName="/xl/charts/colors9.xml" ContentType="application/vnd.ms-office.chartcolorstyle+xml"/>
  <Override PartName="/xl/charts/style9.xml" ContentType="application/vnd.ms-office.chartstyle+xml"/>
  <Override PartName="/xl/charts/chart9.xml" ContentType="application/vnd.openxmlformats-officedocument.drawingml.char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charts/colors5.xml" ContentType="application/vnd.ms-office.chartcolorstyle+xml"/>
  <Override PartName="/xl/charts/style5.xml" ContentType="application/vnd.ms-office.chartstyle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olors4.xml" ContentType="application/vnd.ms-office.chartcolorstyle+xml"/>
  <Override PartName="/xl/charts/style4.xml" ContentType="application/vnd.ms-office.chartstyle+xml"/>
  <Override PartName="/xl/charts/chart4.xml" ContentType="application/vnd.openxmlformats-officedocument.drawingml.chart+xml"/>
  <Override PartName="/xl/charts/colors3.xml" ContentType="application/vnd.ms-office.chartcolorstyle+xml"/>
  <Override PartName="/xl/charts/style3.xml" ContentType="application/vnd.ms-office.chart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olors8.xml" ContentType="application/vnd.ms-office.chartcolorstyle+xml"/>
  <Override PartName="/xl/charts/style8.xml" ContentType="application/vnd.ms-office.chartstyle+xml"/>
  <Override PartName="/xl/charts/chart8.xml" ContentType="application/vnd.openxmlformats-officedocument.drawingml.chart+xml"/>
  <Override PartName="/xl/charts/colors7.xml" ContentType="application/vnd.ms-office.chartcolorstyle+xml"/>
  <Override PartName="/xl/charts/style7.xml" ContentType="application/vnd.ms-office.chartstyle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olors2.xml" ContentType="application/vnd.ms-office.chartcolorstyle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charts/style2.xml" ContentType="application/vnd.ms-office.chartstyle+xml"/>
  <Override PartName="/xl/charts/chart2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harts/colors35.xml" ContentType="application/vnd.ms-office.chartcolorstyle+xml"/>
  <Override PartName="/xl/charts/chart35.xml" ContentType="application/vnd.openxmlformats-officedocument.drawingml.chart+xml"/>
  <Override PartName="/xl/charts/style36.xml" ContentType="application/vnd.ms-office.chartstyle+xml"/>
  <Override PartName="/xl/drawings/drawing35.xml" ContentType="application/vnd.openxmlformats-officedocument.drawing+xml"/>
  <Override PartName="/xl/charts/colors70.xml" ContentType="application/vnd.ms-office.chartcolorstyle+xml"/>
  <Override PartName="/xl/charts/style70.xml" ContentType="application/vnd.ms-office.chartstyle+xml"/>
  <Override PartName="/xl/charts/chart70.xml" ContentType="application/vnd.openxmlformats-officedocument.drawingml.chart+xml"/>
  <Override PartName="/xl/charts/colors69.xml" ContentType="application/vnd.ms-office.chartcolorstyle+xml"/>
  <Override PartName="/xl/charts/style69.xml" ContentType="application/vnd.ms-office.chartstyle+xml"/>
  <Override PartName="/xl/charts/chart69.xml" ContentType="application/vnd.openxmlformats-officedocument.drawingml.chart+xml"/>
  <Override PartName="/xl/drawings/drawing34.xml" ContentType="application/vnd.openxmlformats-officedocument.drawing+xml"/>
  <Override PartName="/xl/charts/colors68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style74.xml" ContentType="application/vnd.ms-office.chartstyle+xml"/>
  <Override PartName="/xl/charts/chart74.xml" ContentType="application/vnd.openxmlformats-officedocument.drawingml.chart+xml"/>
  <Override PartName="/xl/charts/colors73.xml" ContentType="application/vnd.ms-office.chartcolorstyle+xml"/>
  <Override PartName="/xl/charts/style73.xml" ContentType="application/vnd.ms-office.chartstyle+xml"/>
  <Override PartName="/xl/charts/chart73.xml" ContentType="application/vnd.openxmlformats-officedocument.drawingml.chart+xml"/>
  <Override PartName="/xl/drawings/drawing36.xml" ContentType="application/vnd.openxmlformats-officedocument.drawing+xml"/>
  <Override PartName="/xl/charts/colors72.xml" ContentType="application/vnd.ms-office.chartcolorstyle+xml"/>
  <Override PartName="/xl/charts/style72.xml" ContentType="application/vnd.ms-office.chartstyle+xml"/>
  <Override PartName="/xl/charts/chart72.xml" ContentType="application/vnd.openxmlformats-officedocument.drawingml.chart+xml"/>
  <Override PartName="/xl/charts/style68.xml" ContentType="application/vnd.ms-office.chartstyle+xml"/>
  <Override PartName="/xl/charts/chart68.xml" ContentType="application/vnd.openxmlformats-officedocument.drawingml.chart+xml"/>
  <Override PartName="/xl/charts/colors67.xml" ContentType="application/vnd.ms-office.chartcolorstyle+xml"/>
  <Override PartName="/xl/charts/style64.xml" ContentType="application/vnd.ms-office.chartstyle+xml"/>
  <Override PartName="/xl/charts/chart64.xml" ContentType="application/vnd.openxmlformats-officedocument.drawingml.chart+xml"/>
  <Override PartName="/xl/charts/colors63.xml" ContentType="application/vnd.ms-office.chartcolorstyle+xml"/>
  <Override PartName="/xl/charts/style63.xml" ContentType="application/vnd.ms-office.chartstyle+xml"/>
  <Override PartName="/xl/charts/chart63.xml" ContentType="application/vnd.openxmlformats-officedocument.drawingml.chart+xml"/>
  <Override PartName="/xl/drawings/drawing31.xml" ContentType="application/vnd.openxmlformats-officedocument.drawing+xml"/>
  <Override PartName="/xl/charts/colors62.xml" ContentType="application/vnd.ms-office.chartcolorstyle+xml"/>
  <Override PartName="/xl/charts/style62.xml" ContentType="application/vnd.ms-office.chartstyle+xml"/>
  <Override PartName="/xl/charts/chart36.xml" ContentType="application/vnd.openxmlformats-officedocument.drawingml.chart+xml"/>
  <Override PartName="/xl/charts/colors64.xml" ContentType="application/vnd.ms-office.chartcolorstyle+xml"/>
  <Override PartName="/xl/drawings/drawing32.xml" ContentType="application/vnd.openxmlformats-officedocument.drawing+xml"/>
  <Override PartName="/xl/charts/chart65.xml" ContentType="application/vnd.openxmlformats-officedocument.drawingml.chart+xml"/>
  <Override PartName="/xl/charts/style67.xml" ContentType="application/vnd.ms-office.chartstyle+xml"/>
  <Override PartName="/xl/charts/chart67.xml" ContentType="application/vnd.openxmlformats-officedocument.drawingml.chart+xml"/>
  <Override PartName="/xl/drawings/drawing33.xml" ContentType="application/vnd.openxmlformats-officedocument.drawing+xml"/>
  <Override PartName="/xl/charts/colors66.xml" ContentType="application/vnd.ms-office.chartcolorstyle+xml"/>
  <Override PartName="/xl/charts/style66.xml" ContentType="application/vnd.ms-office.chartstyle+xml"/>
  <Override PartName="/xl/charts/chart66.xml" ContentType="application/vnd.openxmlformats-officedocument.drawingml.chart+xml"/>
  <Override PartName="/xl/charts/colors65.xml" ContentType="application/vnd.ms-office.chartcolorstyle+xml"/>
  <Override PartName="/xl/charts/style65.xml" ContentType="application/vnd.ms-office.chartstyle+xml"/>
  <Override PartName="/xl/charts/colors74.xml" ContentType="application/vnd.ms-office.chartcolorstyle+xml"/>
  <Override PartName="/xl/drawings/drawing37.xml" ContentType="application/vnd.openxmlformats-officedocument.drawing+xml"/>
  <Override PartName="/xl/charts/chart75.xml" ContentType="application/vnd.openxmlformats-officedocument.drawingml.chart+xml"/>
  <Override PartName="/xl/charts/style84.xml" ContentType="application/vnd.ms-office.chartstyle+xml"/>
  <Override PartName="/xl/charts/chart84.xml" ContentType="application/vnd.openxmlformats-officedocument.drawingml.chart+xml"/>
  <Override PartName="/xl/charts/colors83.xml" ContentType="application/vnd.ms-office.chartcolorstyle+xml"/>
  <Override PartName="/xl/charts/style83.xml" ContentType="application/vnd.ms-office.chartstyle+xml"/>
  <Override PartName="/xl/charts/chart83.xml" ContentType="application/vnd.openxmlformats-officedocument.drawingml.chart+xml"/>
  <Override PartName="/xl/drawings/drawing41.xml" ContentType="application/vnd.openxmlformats-officedocument.drawing+xml"/>
  <Override PartName="/xl/charts/colors82.xml" ContentType="application/vnd.ms-office.chartcolorstyle+xml"/>
  <Override PartName="/xl/charts/style82.xml" ContentType="application/vnd.ms-office.chartstyle+xml"/>
  <Override PartName="/xl/charts/chart82.xml" ContentType="application/vnd.openxmlformats-officedocument.drawingml.chart+xml"/>
  <Override PartName="/xl/charts/colors84.xml" ContentType="application/vnd.ms-office.chartcolorstyle+xml"/>
  <Override PartName="/xl/drawings/drawing42.xml" ContentType="application/vnd.openxmlformats-officedocument.drawing+xml"/>
  <Override PartName="/xl/charts/chart85.xml" ContentType="application/vnd.openxmlformats-officedocument.drawingml.chart+xml"/>
  <Override PartName="/xl/charts/colors87.xml" ContentType="application/vnd.ms-office.chartcolorstyle+xml"/>
  <Override PartName="/xl/charts/style87.xml" ContentType="application/vnd.ms-office.chartstyle+xml"/>
  <Override PartName="/xl/charts/chart87.xml" ContentType="application/vnd.openxmlformats-officedocument.drawingml.chart+xml"/>
  <Override PartName="/xl/drawings/drawing43.xml" ContentType="application/vnd.openxmlformats-officedocument.drawing+xml"/>
  <Override PartName="/xl/charts/colors86.xml" ContentType="application/vnd.ms-office.chartcolorstyle+xml"/>
  <Override PartName="/xl/charts/style86.xml" ContentType="application/vnd.ms-office.chartstyle+xml"/>
  <Override PartName="/xl/charts/chart86.xml" ContentType="application/vnd.openxmlformats-officedocument.drawingml.chart+xml"/>
  <Override PartName="/xl/charts/colors85.xml" ContentType="application/vnd.ms-office.chartcolorstyle+xml"/>
  <Override PartName="/xl/charts/style85.xml" ContentType="application/vnd.ms-office.chartstyle+xml"/>
  <Override PartName="/xl/charts/colors81.xml" ContentType="application/vnd.ms-office.chartcolorstyle+xml"/>
  <Override PartName="/xl/charts/style81.xml" ContentType="application/vnd.ms-office.chartstyle+xml"/>
  <Override PartName="/xl/charts/chart81.xml" ContentType="application/vnd.openxmlformats-officedocument.drawingml.chart+xml"/>
  <Override PartName="/xl/charts/colors77.xml" ContentType="application/vnd.ms-office.chartcolorstyle+xml"/>
  <Override PartName="/xl/charts/style77.xml" ContentType="application/vnd.ms-office.chartstyle+xml"/>
  <Override PartName="/xl/charts/chart77.xml" ContentType="application/vnd.openxmlformats-officedocument.drawingml.chart+xml"/>
  <Override PartName="/xl/drawings/drawing38.xml" ContentType="application/vnd.openxmlformats-officedocument.drawing+xml"/>
  <Override PartName="/xl/charts/colors76.xml" ContentType="application/vnd.ms-office.chartcolorstyle+xml"/>
  <Override PartName="/xl/charts/style76.xml" ContentType="application/vnd.ms-office.chartstyle+xml"/>
  <Override PartName="/xl/charts/chart76.xml" ContentType="application/vnd.openxmlformats-officedocument.drawingml.chart+xml"/>
  <Override PartName="/xl/charts/colors75.xml" ContentType="application/vnd.ms-office.chartcolorstyle+xml"/>
  <Override PartName="/xl/charts/style75.xml" ContentType="application/vnd.ms-office.chart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40.xml" ContentType="application/vnd.openxmlformats-officedocument.drawing+xml"/>
  <Override PartName="/xl/charts/colors80.xml" ContentType="application/vnd.ms-office.chartcolorstyle+xml"/>
  <Override PartName="/xl/charts/style80.xml" ContentType="application/vnd.ms-office.chartstyle+xml"/>
  <Override PartName="/xl/charts/chart80.xml" ContentType="application/vnd.openxmlformats-officedocument.drawingml.chart+xml"/>
  <Override PartName="/xl/charts/colors79.xml" ContentType="application/vnd.ms-office.chartcolorstyle+xml"/>
  <Override PartName="/xl/charts/style79.xml" ContentType="application/vnd.ms-office.chartstyle+xml"/>
  <Override PartName="/xl/charts/chart79.xml" ContentType="application/vnd.openxmlformats-officedocument.drawingml.chart+xml"/>
  <Override PartName="/xl/drawings/drawing39.xml" ContentType="application/vnd.openxmlformats-officedocument.drawing+xml"/>
  <Override PartName="/xl/charts/colors61.xml" ContentType="application/vnd.ms-office.chartcolorstyle+xml"/>
  <Override PartName="/xl/charts/chart62.xml" ContentType="application/vnd.openxmlformats-officedocument.drawingml.chart+xml"/>
  <Override PartName="/xl/charts/chart61.xml" ContentType="application/vnd.openxmlformats-officedocument.drawingml.chart+xml"/>
  <Override PartName="/xl/charts/colors45.xml" ContentType="application/vnd.ms-office.chartcolorstyle+xml"/>
  <Override PartName="/xl/charts/style45.xml" ContentType="application/vnd.ms-office.chartstyle+xml"/>
  <Override PartName="/xl/charts/chart45.xml" ContentType="application/vnd.openxmlformats-officedocument.drawingml.chart+xml"/>
  <Override PartName="/xl/drawings/drawing23.xml" ContentType="application/vnd.openxmlformats-officedocument.drawing+xml"/>
  <Override PartName="/xl/charts/colors44.xml" ContentType="application/vnd.ms-office.chartcolorstyle+xml"/>
  <Override PartName="/xl/charts/style44.xml" ContentType="application/vnd.ms-office.chartstyle+xml"/>
  <Override PartName="/xl/charts/chart44.xml" ContentType="application/vnd.openxmlformats-officedocument.drawingml.chart+xml"/>
  <Override PartName="/xl/charts/colors43.xml" ContentType="application/vnd.ms-office.chartcolorstyle+xml"/>
  <Override PartName="/xl/charts/style43.xml" ContentType="application/vnd.ms-office.chart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style49.xml" ContentType="application/vnd.ms-office.chartstyle+xml"/>
  <Override PartName="/xl/charts/chart49.xml" ContentType="application/vnd.openxmlformats-officedocument.drawingml.chart+xml"/>
  <Override PartName="/xl/drawings/drawing24.xml" ContentType="application/vnd.openxmlformats-officedocument.drawing+xml"/>
  <Override PartName="/xl/charts/colors48.xml" ContentType="application/vnd.ms-office.chartcolorstyle+xml"/>
  <Override PartName="/xl/charts/style48.xml" ContentType="application/vnd.ms-office.chartstyle+xml"/>
  <Override PartName="/xl/charts/chart48.xml" ContentType="application/vnd.openxmlformats-officedocument.drawingml.chart+xml"/>
  <Override PartName="/xl/charts/colors47.xml" ContentType="application/vnd.ms-office.chartcolorstyle+xml"/>
  <Override PartName="/xl/charts/style47.xml" ContentType="application/vnd.ms-office.chartstyle+xml"/>
  <Override PartName="/xl/charts/chart47.xml" ContentType="application/vnd.openxmlformats-officedocument.drawingml.chart+xml"/>
  <Override PartName="/xl/charts/chart43.xml" ContentType="application/vnd.openxmlformats-officedocument.drawingml.chart+xml"/>
  <Override PartName="/xl/drawings/drawing22.xml" ContentType="application/vnd.openxmlformats-officedocument.drawing+xml"/>
  <Override PartName="/xl/charts/colors42.xml" ContentType="application/vnd.ms-office.chartcolorstyle+xml"/>
  <Override PartName="/xl/drawings/drawing20.xml" ContentType="application/vnd.openxmlformats-officedocument.drawing+xml"/>
  <Override PartName="/xl/charts/colors38.xml" ContentType="application/vnd.ms-office.chartcolorstyle+xml"/>
  <Override PartName="/xl/charts/style38.xml" ContentType="application/vnd.ms-office.chartstyle+xml"/>
  <Override PartName="/xl/charts/chart38.xml" ContentType="application/vnd.openxmlformats-officedocument.drawingml.chart+xml"/>
  <Override PartName="/xl/charts/colors37.xml" ContentType="application/vnd.ms-office.chartcolorstyle+xml"/>
  <Override PartName="/xl/charts/style37.xml" ContentType="application/vnd.ms-office.chartstyle+xml"/>
  <Override PartName="/xl/charts/chart37.xml" ContentType="application/vnd.openxmlformats-officedocument.drawingml.chart+xml"/>
  <Override PartName="/xl/drawings/drawing19.xml" ContentType="application/vnd.openxmlformats-officedocument.drawing+xml"/>
  <Override PartName="/xl/charts/colors36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style42.xml" ContentType="application/vnd.ms-office.chartstyle+xml"/>
  <Override PartName="/xl/charts/chart42.xml" ContentType="application/vnd.openxmlformats-officedocument.drawingml.chart+xml"/>
  <Override PartName="/xl/charts/colors41.xml" ContentType="application/vnd.ms-office.chartcolorstyle+xml"/>
  <Override PartName="/xl/charts/style41.xml" ContentType="application/vnd.ms-office.chartstyle+xml"/>
  <Override PartName="/xl/charts/chart41.xml" ContentType="application/vnd.openxmlformats-officedocument.drawingml.chart+xml"/>
  <Override PartName="/xl/drawings/drawing21.xml" ContentType="application/vnd.openxmlformats-officedocument.drawing+xml"/>
  <Override PartName="/xl/charts/colors40.xml" ContentType="application/vnd.ms-office.chartcolorstyle+xml"/>
  <Override PartName="/xl/charts/style40.xml" ContentType="application/vnd.ms-office.chartstyle+xml"/>
  <Override PartName="/xl/charts/chart40.xml" ContentType="application/vnd.openxmlformats-officedocument.drawingml.chart+xml"/>
  <Override PartName="/xl/charts/style61.xml" ContentType="application/vnd.ms-office.chartstyle+xml"/>
  <Override PartName="/xl/charts/colors49.xml" ContentType="application/vnd.ms-office.chartcolorstyle+xml"/>
  <Override PartName="/xl/charts/style50.xml" ContentType="application/vnd.ms-office.chartstyle+xml"/>
  <Override PartName="/xl/charts/style57.xml" ContentType="application/vnd.ms-office.chartstyle+xml"/>
  <Override PartName="/xl/charts/chart57.xml" ContentType="application/vnd.openxmlformats-officedocument.drawingml.chart+xml"/>
  <Override PartName="/xl/drawings/drawing28.xml" ContentType="application/vnd.openxmlformats-officedocument.drawing+xml"/>
  <Override PartName="/xl/charts/colors56.xml" ContentType="application/vnd.ms-office.chartcolorstyle+xml"/>
  <Override PartName="/xl/charts/style56.xml" ContentType="application/vnd.ms-office.chartstyle+xml"/>
  <Override PartName="/xl/charts/chart56.xml" ContentType="application/vnd.openxmlformats-officedocument.drawingml.chart+xml"/>
  <Override PartName="/xl/charts/colors55.xml" ContentType="application/vnd.ms-office.chartcolorstyle+xml"/>
  <Override PartName="/xl/charts/style55.xml" ContentType="application/vnd.ms-office.chartstyle+xml"/>
  <Override PartName="/xl/charts/chart55.xml" ContentType="application/vnd.openxmlformats-officedocument.drawingml.chart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drawings/drawing30.xml" ContentType="application/vnd.openxmlformats-officedocument.drawing+xml"/>
  <Override PartName="/xl/charts/colors60.xml" ContentType="application/vnd.ms-office.chartcolorstyle+xml"/>
  <Override PartName="/xl/charts/style60.xml" ContentType="application/vnd.ms-office.chartstyle+xml"/>
  <Override PartName="/xl/charts/chart60.xml" ContentType="application/vnd.openxmlformats-officedocument.drawingml.chart+xml"/>
  <Override PartName="/xl/charts/colors59.xml" ContentType="application/vnd.ms-office.chartcolorstyle+xml"/>
  <Override PartName="/xl/charts/style59.xml" ContentType="application/vnd.ms-office.chartstyle+xml"/>
  <Override PartName="/xl/charts/chart59.xml" ContentType="application/vnd.openxmlformats-officedocument.drawingml.chart+xml"/>
  <Override PartName="/xl/drawings/drawing29.xml" ContentType="application/vnd.openxmlformats-officedocument.drawing+xml"/>
  <Override PartName="/xl/charts/colors58.xml" ContentType="application/vnd.ms-office.chartcolorstyle+xml"/>
  <Override PartName="/xl/charts/chart50.xml" ContentType="application/vnd.openxmlformats-officedocument.drawingml.chart+xml"/>
  <Override PartName="/xl/drawings/drawing27.xml" ContentType="application/vnd.openxmlformats-officedocument.drawing+xml"/>
  <Override PartName="/xl/charts/style54.xml" ContentType="application/vnd.ms-office.chartstyle+xml"/>
  <Override PartName="/xl/charts/colors52.xml" ContentType="application/vnd.ms-office.chartcolorstyle+xml"/>
  <Override PartName="/xl/charts/style52.xml" ContentType="application/vnd.ms-office.chartstyle+xml"/>
  <Override PartName="/xl/charts/chart52.xml" ContentType="application/vnd.openxmlformats-officedocument.drawingml.chart+xml"/>
  <Override PartName="/xl/charts/colors51.xml" ContentType="application/vnd.ms-office.chartcolorstyle+xml"/>
  <Override PartName="/xl/charts/style51.xml" ContentType="application/vnd.ms-office.chartstyle+xml"/>
  <Override PartName="/xl/charts/chart51.xml" ContentType="application/vnd.openxmlformats-officedocument.drawingml.chart+xml"/>
  <Override PartName="/xl/drawings/drawing25.xml" ContentType="application/vnd.openxmlformats-officedocument.drawing+xml"/>
  <Override PartName="/xl/charts/colors50.xml" ContentType="application/vnd.ms-office.chartcolorstyle+xml"/>
  <Override PartName="/xl/drawings/drawing26.xml" ContentType="application/vnd.openxmlformats-officedocument.drawing+xml"/>
  <Override PartName="/xl/charts/colors54.xml" ContentType="application/vnd.ms-office.chartcolorstyle+xml"/>
  <Override PartName="/xl/charts/chart53.xml" ContentType="application/vnd.openxmlformats-officedocument.drawingml.chart+xml"/>
  <Override PartName="/xl/charts/colors53.xml" ContentType="application/vnd.ms-office.chartcolorstyle+xml"/>
  <Override PartName="/xl/charts/style53.xml" ContentType="application/vnd.ms-office.chartstyle+xml"/>
  <Override PartName="/xl/charts/chart54.xml" ContentType="application/vnd.openxmlformats-officedocument.drawingml.chart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Transportation\Public Works\DOCUMENT\WEBSITE CONTENT\Traffic\"/>
    </mc:Choice>
  </mc:AlternateContent>
  <bookViews>
    <workbookView xWindow="588" yWindow="36" windowWidth="16632" windowHeight="9216" tabRatio="776"/>
  </bookViews>
  <sheets>
    <sheet name="Summary" sheetId="1" r:id="rId1"/>
    <sheet name="PCS 1" sheetId="2" r:id="rId2"/>
    <sheet name="PCS 2" sheetId="84" r:id="rId3"/>
    <sheet name="PCS 3" sheetId="5" r:id="rId4"/>
    <sheet name="PCS 5" sheetId="6" r:id="rId5"/>
    <sheet name="PCS 7" sheetId="8" r:id="rId6"/>
    <sheet name="PCS 8" sheetId="61" r:id="rId7"/>
    <sheet name="PCS 11" sheetId="11" r:id="rId8"/>
    <sheet name="PCS 12" sheetId="12" r:id="rId9"/>
    <sheet name="PCS 13" sheetId="62" r:id="rId10"/>
    <sheet name="PCS 14" sheetId="13" r:id="rId11"/>
    <sheet name="PCS 16" sheetId="15" r:id="rId12"/>
    <sheet name="PCS 17" sheetId="16" r:id="rId13"/>
    <sheet name="PCS 18" sheetId="17" r:id="rId14"/>
    <sheet name="PCS 20" sheetId="19" r:id="rId15"/>
    <sheet name="PCS 22" sheetId="21" r:id="rId16"/>
    <sheet name="PCS 23" sheetId="22" r:id="rId17"/>
    <sheet name="PCS 25" sheetId="23" r:id="rId18"/>
    <sheet name="PCS 27" sheetId="24" r:id="rId19"/>
    <sheet name="PCS 28" sheetId="25" r:id="rId20"/>
    <sheet name="PCS 29" sheetId="63" r:id="rId21"/>
    <sheet name="PCS 30" sheetId="26" r:id="rId22"/>
    <sheet name="PCS 31" sheetId="80" r:id="rId23"/>
    <sheet name="PCS 34" sheetId="27" r:id="rId24"/>
    <sheet name="PCS 35" sheetId="65" r:id="rId25"/>
    <sheet name="PCS 38" sheetId="30" r:id="rId26"/>
    <sheet name="PCS 39" sheetId="31" r:id="rId27"/>
    <sheet name="PCS 40" sheetId="32" r:id="rId28"/>
    <sheet name="PCS 41" sheetId="90" r:id="rId29"/>
    <sheet name="PCS 42" sheetId="66" r:id="rId30"/>
    <sheet name="PCS 43" sheetId="33" r:id="rId31"/>
    <sheet name="PCS 45" sheetId="35" r:id="rId32"/>
    <sheet name="PCS 46" sheetId="36" r:id="rId33"/>
    <sheet name="PCS 47" sheetId="37" r:id="rId34"/>
    <sheet name="PCS 48" sheetId="77" r:id="rId35"/>
    <sheet name="PCS 49" sheetId="38" r:id="rId36"/>
    <sheet name="PCS 50" sheetId="39" r:id="rId37"/>
    <sheet name="PCS 52" sheetId="67" r:id="rId38"/>
    <sheet name="PCS 53" sheetId="88" r:id="rId39"/>
    <sheet name="PCS 55" sheetId="69" r:id="rId40"/>
    <sheet name="PCS 59" sheetId="81" r:id="rId41"/>
    <sheet name="PCS 61" sheetId="42" r:id="rId42"/>
    <sheet name="PCS 62" sheetId="43" r:id="rId43"/>
    <sheet name="PCS 64" sheetId="89" r:id="rId44"/>
    <sheet name="PCS 63" sheetId="44" r:id="rId45"/>
    <sheet name="PCS 66" sheetId="71" r:id="rId46"/>
    <sheet name="PCS 68" sheetId="46" r:id="rId47"/>
    <sheet name="PCS 69" sheetId="72" r:id="rId48"/>
    <sheet name="PCS 70" sheetId="47" r:id="rId49"/>
    <sheet name="PCS 71" sheetId="48" r:id="rId50"/>
    <sheet name="PCS 72" sheetId="85" r:id="rId51"/>
    <sheet name="PCS 74" sheetId="74" r:id="rId52"/>
    <sheet name="PCS 92" sheetId="91" r:id="rId53"/>
    <sheet name="PCS 93" sheetId="75" r:id="rId54"/>
    <sheet name="PCS 95" sheetId="87" r:id="rId55"/>
    <sheet name="PCS 96" sheetId="54" r:id="rId56"/>
    <sheet name="PCS 103" sheetId="57" r:id="rId57"/>
    <sheet name="PCS 104" sheetId="78" r:id="rId58"/>
    <sheet name="PCS 108" sheetId="79" r:id="rId59"/>
    <sheet name="PCS 120" sheetId="60" r:id="rId60"/>
    <sheet name="PCS 121" sheetId="82" r:id="rId61"/>
    <sheet name="PCS 122" sheetId="59" r:id="rId62"/>
  </sheets>
  <externalReferences>
    <externalReference r:id="rId63"/>
    <externalReference r:id="rId64"/>
  </externalReferences>
  <definedNames>
    <definedName name="_xlnm.Print_Area" localSheetId="0">Summary!$A$1:$AM$642</definedName>
    <definedName name="_xlnm.Print_Titles" localSheetId="0">Summary!$1:$2</definedName>
  </definedNames>
  <calcPr calcId="162913"/>
</workbook>
</file>

<file path=xl/calcChain.xml><?xml version="1.0" encoding="utf-8"?>
<calcChain xmlns="http://schemas.openxmlformats.org/spreadsheetml/2006/main">
  <c r="N28" i="91" l="1"/>
  <c r="N27" i="91"/>
  <c r="N26" i="91"/>
  <c r="N25" i="91"/>
  <c r="N24" i="91"/>
  <c r="N23" i="91"/>
  <c r="N22" i="91"/>
  <c r="N21" i="91"/>
  <c r="K11" i="91"/>
  <c r="K10" i="91"/>
  <c r="K9" i="91"/>
  <c r="K8" i="91"/>
  <c r="N7" i="91"/>
  <c r="K7" i="91"/>
  <c r="N6" i="91"/>
  <c r="K6" i="91"/>
  <c r="K28" i="90" l="1"/>
  <c r="N28" i="90" s="1"/>
  <c r="K27" i="90"/>
  <c r="N27" i="90" s="1"/>
  <c r="K26" i="90"/>
  <c r="N26" i="90" s="1"/>
  <c r="K25" i="90"/>
  <c r="N25" i="90" s="1"/>
  <c r="K24" i="90"/>
  <c r="N24" i="90" s="1"/>
  <c r="K23" i="90"/>
  <c r="N23" i="90" s="1"/>
  <c r="K22" i="90"/>
  <c r="N22" i="90" s="1"/>
  <c r="K21" i="90"/>
  <c r="N21" i="90" s="1"/>
  <c r="K11" i="90"/>
  <c r="K10" i="90"/>
  <c r="K9" i="90"/>
  <c r="K8" i="90"/>
  <c r="K6" i="90" s="1"/>
  <c r="K7" i="90" l="1"/>
  <c r="K7" i="89" l="1"/>
  <c r="K6" i="89"/>
  <c r="K11" i="89"/>
  <c r="K10" i="89"/>
  <c r="K9" i="89"/>
  <c r="K8" i="89"/>
  <c r="K11" i="88" l="1"/>
  <c r="K10" i="88"/>
  <c r="K7" i="88" s="1"/>
  <c r="K9" i="88"/>
  <c r="K8" i="88"/>
  <c r="K6" i="88" s="1"/>
  <c r="N28" i="59" l="1"/>
  <c r="N27" i="59"/>
  <c r="N26" i="59"/>
  <c r="N25" i="59"/>
  <c r="N24" i="59"/>
  <c r="N23" i="59"/>
  <c r="N22" i="59"/>
  <c r="N21" i="59"/>
  <c r="K11" i="59" l="1"/>
  <c r="K10" i="59"/>
  <c r="K7" i="59" s="1"/>
  <c r="K9" i="59"/>
  <c r="K8" i="59"/>
  <c r="K6" i="59" s="1"/>
  <c r="K11" i="82" l="1"/>
  <c r="K10" i="82"/>
  <c r="K9" i="82"/>
  <c r="K8" i="82"/>
  <c r="N7" i="82"/>
  <c r="K7" i="82"/>
  <c r="N6" i="82"/>
  <c r="K6" i="82"/>
  <c r="K28" i="60" l="1"/>
  <c r="N28" i="60" s="1"/>
  <c r="K27" i="60"/>
  <c r="N27" i="60" s="1"/>
  <c r="K26" i="60"/>
  <c r="N26" i="60" s="1"/>
  <c r="K25" i="60"/>
  <c r="N25" i="60" s="1"/>
  <c r="K24" i="60"/>
  <c r="N24" i="60" s="1"/>
  <c r="K23" i="60"/>
  <c r="N23" i="60" s="1"/>
  <c r="K22" i="60"/>
  <c r="N22" i="60" s="1"/>
  <c r="K21" i="60"/>
  <c r="N21" i="60" s="1"/>
  <c r="K11" i="60"/>
  <c r="K10" i="60"/>
  <c r="K7" i="60" s="1"/>
  <c r="K9" i="60"/>
  <c r="K8" i="60"/>
  <c r="K6" i="60" s="1"/>
  <c r="K28" i="79" l="1"/>
  <c r="N28" i="79" s="1"/>
  <c r="K27" i="79"/>
  <c r="N27" i="79" s="1"/>
  <c r="K26" i="79"/>
  <c r="N26" i="79" s="1"/>
  <c r="K25" i="79"/>
  <c r="N25" i="79" s="1"/>
  <c r="K24" i="79"/>
  <c r="N24" i="79" s="1"/>
  <c r="K23" i="79"/>
  <c r="N23" i="79" s="1"/>
  <c r="K22" i="79"/>
  <c r="N22" i="79" s="1"/>
  <c r="K21" i="79"/>
  <c r="N21" i="79" s="1"/>
  <c r="K11" i="79"/>
  <c r="K10" i="79"/>
  <c r="K7" i="79" s="1"/>
  <c r="K9" i="79"/>
  <c r="K8" i="79"/>
  <c r="K6" i="79" s="1"/>
  <c r="K28" i="78" l="1"/>
  <c r="N28" i="78" s="1"/>
  <c r="K27" i="78"/>
  <c r="N27" i="78" s="1"/>
  <c r="K26" i="78"/>
  <c r="N26" i="78" s="1"/>
  <c r="K25" i="78"/>
  <c r="N25" i="78" s="1"/>
  <c r="K24" i="78"/>
  <c r="N24" i="78" s="1"/>
  <c r="K23" i="78"/>
  <c r="N23" i="78" s="1"/>
  <c r="K22" i="78"/>
  <c r="N22" i="78" s="1"/>
  <c r="K21" i="78"/>
  <c r="N21" i="78" s="1"/>
  <c r="K11" i="78"/>
  <c r="K10" i="78"/>
  <c r="K7" i="78" s="1"/>
  <c r="K9" i="78"/>
  <c r="K8" i="78"/>
  <c r="K6" i="78" s="1"/>
  <c r="K28" i="57" l="1"/>
  <c r="N28" i="57" s="1"/>
  <c r="K27" i="57"/>
  <c r="N27" i="57" s="1"/>
  <c r="K26" i="57"/>
  <c r="N26" i="57" s="1"/>
  <c r="K25" i="57"/>
  <c r="N25" i="57" s="1"/>
  <c r="K24" i="57"/>
  <c r="N24" i="57" s="1"/>
  <c r="K23" i="57"/>
  <c r="N23" i="57" s="1"/>
  <c r="K22" i="57"/>
  <c r="N22" i="57" s="1"/>
  <c r="K21" i="57"/>
  <c r="N21" i="57" s="1"/>
  <c r="K11" i="57"/>
  <c r="K10" i="57"/>
  <c r="K7" i="57" s="1"/>
  <c r="K9" i="57"/>
  <c r="K8" i="57"/>
  <c r="K6" i="57"/>
  <c r="N28" i="54" l="1"/>
  <c r="K28" i="54"/>
  <c r="K27" i="54"/>
  <c r="N27" i="54" s="1"/>
  <c r="N26" i="54"/>
  <c r="K26" i="54"/>
  <c r="K25" i="54"/>
  <c r="N25" i="54" s="1"/>
  <c r="N24" i="54"/>
  <c r="K24" i="54"/>
  <c r="K23" i="54"/>
  <c r="N23" i="54" s="1"/>
  <c r="N22" i="54"/>
  <c r="K22" i="54"/>
  <c r="K21" i="54"/>
  <c r="N21" i="54" s="1"/>
  <c r="K11" i="54"/>
  <c r="K10" i="54"/>
  <c r="K9" i="54"/>
  <c r="K8" i="54"/>
  <c r="K6" i="54" s="1"/>
  <c r="K7" i="54"/>
  <c r="K28" i="87" l="1"/>
  <c r="N28" i="87" s="1"/>
  <c r="K27" i="87"/>
  <c r="N27" i="87" s="1"/>
  <c r="K26" i="87"/>
  <c r="N26" i="87" s="1"/>
  <c r="K25" i="87"/>
  <c r="N25" i="87" s="1"/>
  <c r="K24" i="87"/>
  <c r="N24" i="87" s="1"/>
  <c r="K23" i="87"/>
  <c r="N23" i="87" s="1"/>
  <c r="K22" i="87"/>
  <c r="N22" i="87" s="1"/>
  <c r="K21" i="87"/>
  <c r="N21" i="87" s="1"/>
  <c r="K11" i="87"/>
  <c r="K10" i="87"/>
  <c r="K9" i="87"/>
  <c r="K8" i="87"/>
  <c r="K6" i="87" s="1"/>
  <c r="K7" i="87"/>
  <c r="K28" i="75" l="1"/>
  <c r="N28" i="75" s="1"/>
  <c r="K27" i="75"/>
  <c r="N27" i="75" s="1"/>
  <c r="K26" i="75"/>
  <c r="N26" i="75" s="1"/>
  <c r="K25" i="75"/>
  <c r="N25" i="75" s="1"/>
  <c r="K24" i="75"/>
  <c r="N24" i="75" s="1"/>
  <c r="K23" i="75"/>
  <c r="N23" i="75" s="1"/>
  <c r="K22" i="75"/>
  <c r="N22" i="75" s="1"/>
  <c r="K21" i="75"/>
  <c r="N21" i="75" s="1"/>
  <c r="K11" i="75"/>
  <c r="K10" i="75"/>
  <c r="K7" i="75" s="1"/>
  <c r="K9" i="75"/>
  <c r="K8" i="75"/>
  <c r="K6" i="75"/>
  <c r="K28" i="74" l="1"/>
  <c r="N28" i="74" s="1"/>
  <c r="K27" i="74"/>
  <c r="N27" i="74" s="1"/>
  <c r="K26" i="74"/>
  <c r="N26" i="74" s="1"/>
  <c r="K25" i="74"/>
  <c r="N25" i="74" s="1"/>
  <c r="K24" i="74"/>
  <c r="N24" i="74" s="1"/>
  <c r="K23" i="74"/>
  <c r="N23" i="74" s="1"/>
  <c r="K22" i="74"/>
  <c r="N22" i="74" s="1"/>
  <c r="K21" i="74"/>
  <c r="N21" i="74" s="1"/>
  <c r="K11" i="74"/>
  <c r="K10" i="74"/>
  <c r="K7" i="74" s="1"/>
  <c r="K9" i="74"/>
  <c r="K8" i="74"/>
  <c r="K6" i="74" s="1"/>
  <c r="K28" i="85" l="1"/>
  <c r="N28" i="85" s="1"/>
  <c r="N27" i="85"/>
  <c r="K27" i="85"/>
  <c r="K26" i="85"/>
  <c r="N26" i="85" s="1"/>
  <c r="N25" i="85"/>
  <c r="K25" i="85"/>
  <c r="K24" i="85"/>
  <c r="N24" i="85" s="1"/>
  <c r="N23" i="85"/>
  <c r="K23" i="85"/>
  <c r="K22" i="85"/>
  <c r="N22" i="85" s="1"/>
  <c r="N21" i="85"/>
  <c r="K21" i="85"/>
  <c r="K11" i="85"/>
  <c r="K10" i="85"/>
  <c r="K7" i="85" s="1"/>
  <c r="K9" i="85"/>
  <c r="K6" i="85" s="1"/>
  <c r="K8" i="85"/>
  <c r="K28" i="48" l="1"/>
  <c r="N28" i="48" s="1"/>
  <c r="K27" i="48"/>
  <c r="N27" i="48" s="1"/>
  <c r="K26" i="48"/>
  <c r="N26" i="48" s="1"/>
  <c r="K25" i="48"/>
  <c r="N25" i="48" s="1"/>
  <c r="K24" i="48"/>
  <c r="N24" i="48" s="1"/>
  <c r="K23" i="48"/>
  <c r="N23" i="48" s="1"/>
  <c r="K22" i="48"/>
  <c r="N22" i="48" s="1"/>
  <c r="K21" i="48"/>
  <c r="N21" i="48" s="1"/>
  <c r="K11" i="48"/>
  <c r="K10" i="48"/>
  <c r="K7" i="48" s="1"/>
  <c r="K9" i="48"/>
  <c r="K8" i="48"/>
  <c r="K6" i="48" s="1"/>
  <c r="K28" i="47" l="1"/>
  <c r="N28" i="47" s="1"/>
  <c r="N27" i="47"/>
  <c r="K27" i="47"/>
  <c r="K26" i="47"/>
  <c r="N26" i="47" s="1"/>
  <c r="N25" i="47"/>
  <c r="K25" i="47"/>
  <c r="K24" i="47"/>
  <c r="N24" i="47" s="1"/>
  <c r="N23" i="47"/>
  <c r="K23" i="47"/>
  <c r="K22" i="47"/>
  <c r="N22" i="47" s="1"/>
  <c r="N21" i="47"/>
  <c r="K21" i="47"/>
  <c r="K11" i="47"/>
  <c r="K10" i="47"/>
  <c r="K7" i="47" s="1"/>
  <c r="K9" i="47"/>
  <c r="K6" i="47" s="1"/>
  <c r="K8" i="47"/>
  <c r="K28" i="72" l="1"/>
  <c r="N28" i="72" s="1"/>
  <c r="K27" i="72"/>
  <c r="N27" i="72" s="1"/>
  <c r="K26" i="72"/>
  <c r="N26" i="72" s="1"/>
  <c r="K25" i="72"/>
  <c r="N25" i="72" s="1"/>
  <c r="K24" i="72"/>
  <c r="N24" i="72" s="1"/>
  <c r="K23" i="72"/>
  <c r="N23" i="72" s="1"/>
  <c r="K22" i="72"/>
  <c r="N22" i="72" s="1"/>
  <c r="K21" i="72"/>
  <c r="N21" i="72" s="1"/>
  <c r="K11" i="72"/>
  <c r="K10" i="72"/>
  <c r="K7" i="72" s="1"/>
  <c r="K9" i="72"/>
  <c r="K8" i="72"/>
  <c r="K6" i="72" s="1"/>
  <c r="K28" i="46" l="1"/>
  <c r="N28" i="46" s="1"/>
  <c r="K27" i="46"/>
  <c r="N27" i="46" s="1"/>
  <c r="K26" i="46"/>
  <c r="N26" i="46" s="1"/>
  <c r="K25" i="46"/>
  <c r="N25" i="46" s="1"/>
  <c r="K24" i="46"/>
  <c r="N24" i="46" s="1"/>
  <c r="K23" i="46"/>
  <c r="N23" i="46" s="1"/>
  <c r="K22" i="46"/>
  <c r="N22" i="46" s="1"/>
  <c r="K21" i="46"/>
  <c r="N21" i="46" s="1"/>
  <c r="K11" i="46"/>
  <c r="K10" i="46"/>
  <c r="K7" i="46" s="1"/>
  <c r="K9" i="46"/>
  <c r="K8" i="46"/>
  <c r="K6" i="46" s="1"/>
  <c r="K28" i="71" l="1"/>
  <c r="N28" i="71" s="1"/>
  <c r="K27" i="71"/>
  <c r="N27" i="71" s="1"/>
  <c r="K26" i="71"/>
  <c r="N26" i="71" s="1"/>
  <c r="K25" i="71"/>
  <c r="N25" i="71" s="1"/>
  <c r="K24" i="71"/>
  <c r="N24" i="71" s="1"/>
  <c r="K23" i="71"/>
  <c r="N23" i="71" s="1"/>
  <c r="K22" i="71"/>
  <c r="N22" i="71" s="1"/>
  <c r="K21" i="71"/>
  <c r="N21" i="71" s="1"/>
  <c r="K11" i="71"/>
  <c r="K10" i="71"/>
  <c r="K7" i="71" s="1"/>
  <c r="K9" i="71"/>
  <c r="K8" i="71"/>
  <c r="K6" i="71" s="1"/>
  <c r="K28" i="44" l="1"/>
  <c r="N28" i="44" s="1"/>
  <c r="K27" i="44"/>
  <c r="N27" i="44" s="1"/>
  <c r="K26" i="44"/>
  <c r="N26" i="44" s="1"/>
  <c r="K25" i="44"/>
  <c r="N25" i="44" s="1"/>
  <c r="K24" i="44"/>
  <c r="N24" i="44" s="1"/>
  <c r="K23" i="44"/>
  <c r="N23" i="44" s="1"/>
  <c r="K22" i="44"/>
  <c r="N22" i="44" s="1"/>
  <c r="K21" i="44"/>
  <c r="N21" i="44" s="1"/>
  <c r="K11" i="44"/>
  <c r="K10" i="44"/>
  <c r="K7" i="44" s="1"/>
  <c r="K9" i="44"/>
  <c r="K8" i="44"/>
  <c r="K6" i="44"/>
  <c r="K28" i="43" l="1"/>
  <c r="N28" i="43" s="1"/>
  <c r="K27" i="43"/>
  <c r="N27" i="43" s="1"/>
  <c r="K26" i="43"/>
  <c r="N26" i="43" s="1"/>
  <c r="K25" i="43"/>
  <c r="N25" i="43" s="1"/>
  <c r="K24" i="43"/>
  <c r="N24" i="43" s="1"/>
  <c r="K23" i="43"/>
  <c r="N23" i="43" s="1"/>
  <c r="K22" i="43"/>
  <c r="N22" i="43" s="1"/>
  <c r="K21" i="43"/>
  <c r="N21" i="43" s="1"/>
  <c r="K11" i="43"/>
  <c r="K10" i="43"/>
  <c r="K9" i="43"/>
  <c r="K8" i="43"/>
  <c r="K6" i="43" s="1"/>
  <c r="K7" i="43"/>
  <c r="K28" i="42" l="1"/>
  <c r="N28" i="42" s="1"/>
  <c r="K27" i="42"/>
  <c r="N27" i="42" s="1"/>
  <c r="K26" i="42"/>
  <c r="N26" i="42" s="1"/>
  <c r="K25" i="42"/>
  <c r="N25" i="42" s="1"/>
  <c r="K24" i="42"/>
  <c r="N24" i="42" s="1"/>
  <c r="K23" i="42"/>
  <c r="N23" i="42" s="1"/>
  <c r="K22" i="42"/>
  <c r="N22" i="42" s="1"/>
  <c r="K21" i="42"/>
  <c r="N21" i="42" s="1"/>
  <c r="K11" i="42"/>
  <c r="K10" i="42"/>
  <c r="K7" i="42" s="1"/>
  <c r="K9" i="42"/>
  <c r="K8" i="42"/>
  <c r="K6" i="42"/>
  <c r="K28" i="81" l="1"/>
  <c r="N28" i="81" s="1"/>
  <c r="K27" i="81"/>
  <c r="N27" i="81" s="1"/>
  <c r="K26" i="81"/>
  <c r="N26" i="81" s="1"/>
  <c r="K25" i="81"/>
  <c r="N25" i="81" s="1"/>
  <c r="K24" i="81"/>
  <c r="N24" i="81" s="1"/>
  <c r="K23" i="81"/>
  <c r="N23" i="81" s="1"/>
  <c r="K22" i="81"/>
  <c r="N22" i="81" s="1"/>
  <c r="K21" i="81"/>
  <c r="N21" i="81" s="1"/>
  <c r="K11" i="81"/>
  <c r="K10" i="81"/>
  <c r="K7" i="81" s="1"/>
  <c r="K9" i="81"/>
  <c r="K8" i="81"/>
  <c r="K6" i="81" s="1"/>
  <c r="K28" i="69" l="1"/>
  <c r="N28" i="69" s="1"/>
  <c r="K27" i="69"/>
  <c r="N27" i="69" s="1"/>
  <c r="K26" i="69"/>
  <c r="N26" i="69" s="1"/>
  <c r="K25" i="69"/>
  <c r="N25" i="69" s="1"/>
  <c r="K24" i="69"/>
  <c r="N24" i="69" s="1"/>
  <c r="K23" i="69"/>
  <c r="N23" i="69" s="1"/>
  <c r="K22" i="69"/>
  <c r="N22" i="69" s="1"/>
  <c r="K21" i="69"/>
  <c r="N21" i="69" s="1"/>
  <c r="K11" i="69"/>
  <c r="K10" i="69"/>
  <c r="K7" i="69" s="1"/>
  <c r="K9" i="69"/>
  <c r="K8" i="69"/>
  <c r="K6" i="69" s="1"/>
  <c r="K28" i="67" l="1"/>
  <c r="N28" i="67" s="1"/>
  <c r="K27" i="67"/>
  <c r="N27" i="67" s="1"/>
  <c r="K26" i="67"/>
  <c r="N26" i="67" s="1"/>
  <c r="K25" i="67"/>
  <c r="N25" i="67" s="1"/>
  <c r="K24" i="67"/>
  <c r="N24" i="67" s="1"/>
  <c r="K23" i="67"/>
  <c r="N23" i="67" s="1"/>
  <c r="K22" i="67"/>
  <c r="N22" i="67" s="1"/>
  <c r="K21" i="67"/>
  <c r="N21" i="67" s="1"/>
  <c r="K11" i="67"/>
  <c r="K10" i="67"/>
  <c r="K7" i="67" s="1"/>
  <c r="K9" i="67"/>
  <c r="K8" i="67"/>
  <c r="K6" i="67"/>
  <c r="K28" i="39" l="1"/>
  <c r="N28" i="39" s="1"/>
  <c r="K27" i="39"/>
  <c r="N27" i="39" s="1"/>
  <c r="K26" i="39"/>
  <c r="N26" i="39" s="1"/>
  <c r="K25" i="39"/>
  <c r="N25" i="39" s="1"/>
  <c r="K24" i="39"/>
  <c r="N24" i="39" s="1"/>
  <c r="K23" i="39"/>
  <c r="N23" i="39" s="1"/>
  <c r="K22" i="39"/>
  <c r="N22" i="39" s="1"/>
  <c r="K21" i="39"/>
  <c r="N21" i="39" s="1"/>
  <c r="K11" i="39"/>
  <c r="K10" i="39"/>
  <c r="K7" i="39" s="1"/>
  <c r="K9" i="39"/>
  <c r="K8" i="39"/>
  <c r="K6" i="39"/>
  <c r="K28" i="38" l="1"/>
  <c r="N28" i="38" s="1"/>
  <c r="K27" i="38"/>
  <c r="N27" i="38" s="1"/>
  <c r="K26" i="38"/>
  <c r="N26" i="38" s="1"/>
  <c r="K25" i="38"/>
  <c r="N25" i="38" s="1"/>
  <c r="K24" i="38"/>
  <c r="N24" i="38" s="1"/>
  <c r="K23" i="38"/>
  <c r="N23" i="38" s="1"/>
  <c r="K22" i="38"/>
  <c r="N22" i="38" s="1"/>
  <c r="K21" i="38"/>
  <c r="N21" i="38" s="1"/>
  <c r="K11" i="38"/>
  <c r="K10" i="38"/>
  <c r="K7" i="38" s="1"/>
  <c r="K9" i="38"/>
  <c r="K8" i="38"/>
  <c r="K6" i="38" s="1"/>
  <c r="K28" i="77" l="1"/>
  <c r="N28" i="77" s="1"/>
  <c r="K27" i="77"/>
  <c r="N27" i="77" s="1"/>
  <c r="K26" i="77"/>
  <c r="N26" i="77" s="1"/>
  <c r="K25" i="77"/>
  <c r="N25" i="77" s="1"/>
  <c r="K24" i="77"/>
  <c r="N24" i="77" s="1"/>
  <c r="K23" i="77"/>
  <c r="N23" i="77" s="1"/>
  <c r="K22" i="77"/>
  <c r="N22" i="77" s="1"/>
  <c r="N21" i="77"/>
  <c r="K11" i="77"/>
  <c r="K10" i="77"/>
  <c r="K9" i="77"/>
  <c r="K8" i="77"/>
  <c r="K6" i="77" s="1"/>
  <c r="K7" i="77"/>
  <c r="K28" i="37" l="1"/>
  <c r="N28" i="37" s="1"/>
  <c r="N27" i="37"/>
  <c r="K27" i="37"/>
  <c r="K26" i="37"/>
  <c r="N26" i="37" s="1"/>
  <c r="N25" i="37"/>
  <c r="K25" i="37"/>
  <c r="K24" i="37"/>
  <c r="N24" i="37" s="1"/>
  <c r="N23" i="37"/>
  <c r="K23" i="37"/>
  <c r="K22" i="37"/>
  <c r="N22" i="37" s="1"/>
  <c r="N21" i="37"/>
  <c r="K21" i="37"/>
  <c r="K11" i="37"/>
  <c r="K10" i="37"/>
  <c r="K7" i="37" s="1"/>
  <c r="K9" i="37"/>
  <c r="K6" i="37" s="1"/>
  <c r="K8" i="37"/>
  <c r="K28" i="36" l="1"/>
  <c r="N28" i="36" s="1"/>
  <c r="D28" i="36"/>
  <c r="C28" i="36"/>
  <c r="B28" i="36"/>
  <c r="K27" i="36"/>
  <c r="N27" i="36" s="1"/>
  <c r="D27" i="36"/>
  <c r="C27" i="36"/>
  <c r="B27" i="36"/>
  <c r="K26" i="36"/>
  <c r="N26" i="36" s="1"/>
  <c r="D26" i="36"/>
  <c r="C26" i="36"/>
  <c r="B26" i="36"/>
  <c r="N25" i="36"/>
  <c r="K25" i="36"/>
  <c r="D25" i="36"/>
  <c r="C25" i="36"/>
  <c r="B25" i="36"/>
  <c r="K24" i="36"/>
  <c r="N24" i="36" s="1"/>
  <c r="D24" i="36"/>
  <c r="C24" i="36"/>
  <c r="B24" i="36"/>
  <c r="K23" i="36"/>
  <c r="N23" i="36" s="1"/>
  <c r="D23" i="36"/>
  <c r="C23" i="36"/>
  <c r="B23" i="36"/>
  <c r="K22" i="36"/>
  <c r="N22" i="36" s="1"/>
  <c r="D22" i="36"/>
  <c r="C22" i="36"/>
  <c r="B22" i="36"/>
  <c r="N21" i="36"/>
  <c r="K21" i="36"/>
  <c r="D21" i="36"/>
  <c r="C21" i="36"/>
  <c r="B21" i="36"/>
  <c r="D20" i="36"/>
  <c r="C20" i="36"/>
  <c r="B20" i="36"/>
  <c r="D19" i="36"/>
  <c r="C19" i="36"/>
  <c r="B19" i="36"/>
  <c r="D18" i="36"/>
  <c r="C18" i="36"/>
  <c r="B18" i="36"/>
  <c r="D17" i="36"/>
  <c r="C17" i="36"/>
  <c r="B17" i="36"/>
  <c r="D16" i="36"/>
  <c r="C16" i="36"/>
  <c r="B16" i="36"/>
  <c r="D15" i="36"/>
  <c r="C15" i="36"/>
  <c r="B15" i="36"/>
  <c r="D14" i="36"/>
  <c r="C14" i="36"/>
  <c r="B14" i="36"/>
  <c r="D13" i="36"/>
  <c r="C13" i="36"/>
  <c r="B13" i="36"/>
  <c r="D12" i="36"/>
  <c r="C12" i="36"/>
  <c r="B12" i="36"/>
  <c r="K11" i="36"/>
  <c r="D11" i="36"/>
  <c r="C11" i="36"/>
  <c r="B11" i="36"/>
  <c r="K10" i="36"/>
  <c r="D10" i="36"/>
  <c r="C10" i="36"/>
  <c r="B10" i="36"/>
  <c r="K9" i="36"/>
  <c r="D9" i="36"/>
  <c r="C9" i="36"/>
  <c r="B9" i="36"/>
  <c r="K8" i="36"/>
  <c r="D8" i="36"/>
  <c r="C8" i="36"/>
  <c r="B8" i="36"/>
  <c r="K7" i="36"/>
  <c r="D7" i="36"/>
  <c r="C7" i="36"/>
  <c r="B7" i="36"/>
  <c r="K6" i="36"/>
  <c r="D6" i="36"/>
  <c r="C6" i="36"/>
  <c r="B6" i="36"/>
  <c r="D5" i="36"/>
  <c r="C5" i="36"/>
  <c r="B5" i="36"/>
  <c r="K28" i="35" l="1"/>
  <c r="N28" i="35" s="1"/>
  <c r="K27" i="35"/>
  <c r="N27" i="35" s="1"/>
  <c r="K26" i="35"/>
  <c r="N26" i="35" s="1"/>
  <c r="K25" i="35"/>
  <c r="N25" i="35" s="1"/>
  <c r="K24" i="35"/>
  <c r="N24" i="35" s="1"/>
  <c r="K23" i="35"/>
  <c r="N23" i="35" s="1"/>
  <c r="K22" i="35"/>
  <c r="N22" i="35" s="1"/>
  <c r="K21" i="35"/>
  <c r="N21" i="35" s="1"/>
  <c r="K11" i="35"/>
  <c r="K10" i="35"/>
  <c r="K7" i="35" s="1"/>
  <c r="K9" i="35"/>
  <c r="K8" i="35"/>
  <c r="K6" i="35" s="1"/>
  <c r="K28" i="33" l="1"/>
  <c r="N28" i="33" s="1"/>
  <c r="K27" i="33"/>
  <c r="N27" i="33" s="1"/>
  <c r="K26" i="33"/>
  <c r="N26" i="33" s="1"/>
  <c r="K25" i="33"/>
  <c r="N25" i="33" s="1"/>
  <c r="K24" i="33"/>
  <c r="N24" i="33" s="1"/>
  <c r="K23" i="33"/>
  <c r="N23" i="33" s="1"/>
  <c r="K22" i="33"/>
  <c r="N22" i="33" s="1"/>
  <c r="K21" i="33"/>
  <c r="N21" i="33" s="1"/>
  <c r="K11" i="33"/>
  <c r="K10" i="33"/>
  <c r="K7" i="33" s="1"/>
  <c r="K9" i="33"/>
  <c r="K8" i="33"/>
  <c r="K6" i="33" s="1"/>
  <c r="K28" i="66" l="1"/>
  <c r="N28" i="66" s="1"/>
  <c r="K27" i="66"/>
  <c r="N27" i="66" s="1"/>
  <c r="K26" i="66"/>
  <c r="N26" i="66" s="1"/>
  <c r="K25" i="66"/>
  <c r="N25" i="66" s="1"/>
  <c r="K24" i="66"/>
  <c r="N24" i="66" s="1"/>
  <c r="K23" i="66"/>
  <c r="N23" i="66" s="1"/>
  <c r="K22" i="66"/>
  <c r="N22" i="66" s="1"/>
  <c r="K21" i="66"/>
  <c r="N21" i="66" s="1"/>
  <c r="K11" i="66"/>
  <c r="K10" i="66"/>
  <c r="K7" i="66" s="1"/>
  <c r="K9" i="66"/>
  <c r="K8" i="66"/>
  <c r="K6" i="66" s="1"/>
  <c r="K28" i="32" l="1"/>
  <c r="N28" i="32" s="1"/>
  <c r="K27" i="32"/>
  <c r="N27" i="32" s="1"/>
  <c r="K26" i="32"/>
  <c r="N26" i="32" s="1"/>
  <c r="K25" i="32"/>
  <c r="N25" i="32" s="1"/>
  <c r="K24" i="32"/>
  <c r="N24" i="32" s="1"/>
  <c r="K23" i="32"/>
  <c r="N23" i="32" s="1"/>
  <c r="K22" i="32"/>
  <c r="N22" i="32" s="1"/>
  <c r="K21" i="32"/>
  <c r="N21" i="32" s="1"/>
  <c r="K11" i="32"/>
  <c r="K10" i="32"/>
  <c r="K7" i="32" s="1"/>
  <c r="K9" i="32"/>
  <c r="K8" i="32"/>
  <c r="K6" i="32"/>
  <c r="K28" i="31" l="1"/>
  <c r="N28" i="31" s="1"/>
  <c r="N27" i="31"/>
  <c r="K27" i="31"/>
  <c r="K26" i="31"/>
  <c r="N26" i="31" s="1"/>
  <c r="N25" i="31"/>
  <c r="K25" i="31"/>
  <c r="K24" i="31"/>
  <c r="N24" i="31" s="1"/>
  <c r="N23" i="31"/>
  <c r="K23" i="31"/>
  <c r="K22" i="31"/>
  <c r="N22" i="31" s="1"/>
  <c r="N21" i="31"/>
  <c r="K21" i="31"/>
  <c r="K11" i="31"/>
  <c r="K10" i="31"/>
  <c r="K7" i="31" s="1"/>
  <c r="K9" i="31"/>
  <c r="K6" i="31" s="1"/>
  <c r="K8" i="31"/>
  <c r="K28" i="30" l="1"/>
  <c r="N28" i="30" s="1"/>
  <c r="K27" i="30"/>
  <c r="N27" i="30" s="1"/>
  <c r="K26" i="30"/>
  <c r="N26" i="30" s="1"/>
  <c r="K25" i="30"/>
  <c r="N25" i="30" s="1"/>
  <c r="K24" i="30"/>
  <c r="N24" i="30" s="1"/>
  <c r="K23" i="30"/>
  <c r="N23" i="30" s="1"/>
  <c r="K22" i="30"/>
  <c r="N22" i="30" s="1"/>
  <c r="K21" i="30"/>
  <c r="N21" i="30" s="1"/>
  <c r="K11" i="30"/>
  <c r="K10" i="30"/>
  <c r="K7" i="30" s="1"/>
  <c r="K9" i="30"/>
  <c r="K8" i="30"/>
  <c r="K6" i="30" s="1"/>
  <c r="K28" i="65" l="1"/>
  <c r="N28" i="65" s="1"/>
  <c r="K27" i="65"/>
  <c r="N27" i="65" s="1"/>
  <c r="K26" i="65"/>
  <c r="N26" i="65" s="1"/>
  <c r="K25" i="65"/>
  <c r="N25" i="65" s="1"/>
  <c r="K24" i="65"/>
  <c r="N24" i="65" s="1"/>
  <c r="K23" i="65"/>
  <c r="N23" i="65" s="1"/>
  <c r="K22" i="65"/>
  <c r="N22" i="65" s="1"/>
  <c r="K21" i="65"/>
  <c r="N21" i="65" s="1"/>
  <c r="K11" i="65"/>
  <c r="K10" i="65"/>
  <c r="K7" i="65" s="1"/>
  <c r="K9" i="65"/>
  <c r="K8" i="65"/>
  <c r="K6" i="65" s="1"/>
  <c r="K28" i="27" l="1"/>
  <c r="N28" i="27" s="1"/>
  <c r="K27" i="27"/>
  <c r="N27" i="27" s="1"/>
  <c r="K26" i="27"/>
  <c r="N26" i="27" s="1"/>
  <c r="K25" i="27"/>
  <c r="N25" i="27" s="1"/>
  <c r="K24" i="27"/>
  <c r="N24" i="27" s="1"/>
  <c r="K23" i="27"/>
  <c r="N23" i="27" s="1"/>
  <c r="K22" i="27"/>
  <c r="N22" i="27" s="1"/>
  <c r="K21" i="27"/>
  <c r="N21" i="27" s="1"/>
  <c r="K11" i="27"/>
  <c r="K10" i="27"/>
  <c r="K7" i="27" s="1"/>
  <c r="K9" i="27"/>
  <c r="K8" i="27"/>
  <c r="K6" i="27" s="1"/>
  <c r="K28" i="80" l="1"/>
  <c r="N28" i="80" s="1"/>
  <c r="K27" i="80"/>
  <c r="N27" i="80" s="1"/>
  <c r="K26" i="80"/>
  <c r="N26" i="80" s="1"/>
  <c r="K25" i="80"/>
  <c r="N25" i="80" s="1"/>
  <c r="K24" i="80"/>
  <c r="N24" i="80" s="1"/>
  <c r="K23" i="80"/>
  <c r="N23" i="80" s="1"/>
  <c r="K22" i="80"/>
  <c r="N22" i="80" s="1"/>
  <c r="K21" i="80"/>
  <c r="N21" i="80" s="1"/>
  <c r="K11" i="80"/>
  <c r="K10" i="80"/>
  <c r="K7" i="80" s="1"/>
  <c r="K9" i="80"/>
  <c r="K8" i="80"/>
  <c r="K6" i="80" s="1"/>
  <c r="K28" i="26" l="1"/>
  <c r="N28" i="26" s="1"/>
  <c r="N27" i="26"/>
  <c r="K27" i="26"/>
  <c r="K26" i="26"/>
  <c r="N26" i="26" s="1"/>
  <c r="N25" i="26"/>
  <c r="K25" i="26"/>
  <c r="K24" i="26"/>
  <c r="N24" i="26" s="1"/>
  <c r="N23" i="26"/>
  <c r="K23" i="26"/>
  <c r="K22" i="26"/>
  <c r="N22" i="26" s="1"/>
  <c r="N21" i="26"/>
  <c r="K21" i="26"/>
  <c r="K11" i="26"/>
  <c r="K10" i="26"/>
  <c r="K7" i="26" s="1"/>
  <c r="K9" i="26"/>
  <c r="K6" i="26" s="1"/>
  <c r="K8" i="26"/>
  <c r="K28" i="63" l="1"/>
  <c r="N28" i="63" s="1"/>
  <c r="K27" i="63"/>
  <c r="N27" i="63" s="1"/>
  <c r="K26" i="63"/>
  <c r="N26" i="63" s="1"/>
  <c r="K25" i="63"/>
  <c r="N25" i="63" s="1"/>
  <c r="K24" i="63"/>
  <c r="N24" i="63" s="1"/>
  <c r="K23" i="63"/>
  <c r="N23" i="63" s="1"/>
  <c r="K22" i="63"/>
  <c r="N22" i="63" s="1"/>
  <c r="K21" i="63"/>
  <c r="N21" i="63" s="1"/>
  <c r="K11" i="63"/>
  <c r="K10" i="63"/>
  <c r="K7" i="63" s="1"/>
  <c r="K9" i="63"/>
  <c r="K8" i="63"/>
  <c r="K6" i="63" s="1"/>
  <c r="K28" i="25" l="1"/>
  <c r="N28" i="25" s="1"/>
  <c r="K27" i="25"/>
  <c r="N27" i="25" s="1"/>
  <c r="K26" i="25"/>
  <c r="N26" i="25" s="1"/>
  <c r="K25" i="25"/>
  <c r="N25" i="25" s="1"/>
  <c r="K24" i="25"/>
  <c r="N24" i="25" s="1"/>
  <c r="K23" i="25"/>
  <c r="N23" i="25" s="1"/>
  <c r="K22" i="25"/>
  <c r="N22" i="25" s="1"/>
  <c r="K21" i="25"/>
  <c r="N21" i="25" s="1"/>
  <c r="K11" i="25"/>
  <c r="K10" i="25"/>
  <c r="K7" i="25" s="1"/>
  <c r="K9" i="25"/>
  <c r="K8" i="25"/>
  <c r="K6" i="25" s="1"/>
  <c r="K28" i="24" l="1"/>
  <c r="N28" i="24" s="1"/>
  <c r="K27" i="24"/>
  <c r="N27" i="24" s="1"/>
  <c r="K26" i="24"/>
  <c r="N26" i="24" s="1"/>
  <c r="K25" i="24"/>
  <c r="N25" i="24" s="1"/>
  <c r="K24" i="24"/>
  <c r="N24" i="24" s="1"/>
  <c r="K23" i="24"/>
  <c r="N23" i="24" s="1"/>
  <c r="K22" i="24"/>
  <c r="N22" i="24" s="1"/>
  <c r="K21" i="24"/>
  <c r="N21" i="24" s="1"/>
  <c r="K11" i="24"/>
  <c r="K10" i="24"/>
  <c r="K7" i="24" s="1"/>
  <c r="K9" i="24"/>
  <c r="K8" i="24"/>
  <c r="K6" i="24" s="1"/>
  <c r="K28" i="23" l="1"/>
  <c r="N28" i="23" s="1"/>
  <c r="K27" i="23"/>
  <c r="N27" i="23" s="1"/>
  <c r="K26" i="23"/>
  <c r="N26" i="23" s="1"/>
  <c r="K25" i="23"/>
  <c r="N25" i="23" s="1"/>
  <c r="K24" i="23"/>
  <c r="N24" i="23" s="1"/>
  <c r="K23" i="23"/>
  <c r="N23" i="23" s="1"/>
  <c r="K22" i="23"/>
  <c r="N22" i="23" s="1"/>
  <c r="K21" i="23"/>
  <c r="N21" i="23" s="1"/>
  <c r="K11" i="23"/>
  <c r="K10" i="23"/>
  <c r="K9" i="23"/>
  <c r="K8" i="23"/>
  <c r="K6" i="23" s="1"/>
  <c r="K7" i="23"/>
  <c r="K28" i="22" l="1"/>
  <c r="N28" i="22" s="1"/>
  <c r="K27" i="22"/>
  <c r="N27" i="22" s="1"/>
  <c r="K26" i="22"/>
  <c r="N26" i="22" s="1"/>
  <c r="K25" i="22"/>
  <c r="N25" i="22" s="1"/>
  <c r="K24" i="22"/>
  <c r="N24" i="22" s="1"/>
  <c r="K23" i="22"/>
  <c r="N23" i="22" s="1"/>
  <c r="K22" i="22"/>
  <c r="N22" i="22" s="1"/>
  <c r="K21" i="22"/>
  <c r="N21" i="22" s="1"/>
  <c r="K11" i="22"/>
  <c r="K10" i="22"/>
  <c r="K9" i="22"/>
  <c r="K8" i="22"/>
  <c r="K6" i="22" s="1"/>
  <c r="K7" i="22"/>
  <c r="N28" i="21" l="1"/>
  <c r="K28" i="21"/>
  <c r="K27" i="21"/>
  <c r="N27" i="21" s="1"/>
  <c r="N26" i="21"/>
  <c r="K26" i="21"/>
  <c r="K25" i="21"/>
  <c r="N25" i="21" s="1"/>
  <c r="N24" i="21"/>
  <c r="K24" i="21"/>
  <c r="K23" i="21"/>
  <c r="N23" i="21" s="1"/>
  <c r="N22" i="21"/>
  <c r="K22" i="21"/>
  <c r="K21" i="21"/>
  <c r="N21" i="21" s="1"/>
  <c r="K11" i="21"/>
  <c r="K10" i="21"/>
  <c r="K9" i="21"/>
  <c r="K8" i="21"/>
  <c r="K6" i="21" s="1"/>
  <c r="K7" i="21"/>
  <c r="K28" i="19" l="1"/>
  <c r="N28" i="19" s="1"/>
  <c r="K27" i="19"/>
  <c r="N27" i="19" s="1"/>
  <c r="K26" i="19"/>
  <c r="N26" i="19" s="1"/>
  <c r="K25" i="19"/>
  <c r="N25" i="19" s="1"/>
  <c r="K24" i="19"/>
  <c r="N24" i="19" s="1"/>
  <c r="K23" i="19"/>
  <c r="N23" i="19" s="1"/>
  <c r="K22" i="19"/>
  <c r="N22" i="19" s="1"/>
  <c r="K21" i="19"/>
  <c r="N21" i="19" s="1"/>
  <c r="K11" i="19"/>
  <c r="K10" i="19"/>
  <c r="K9" i="19"/>
  <c r="K8" i="19"/>
  <c r="K6" i="19" s="1"/>
  <c r="K7" i="19"/>
  <c r="N28" i="17" l="1"/>
  <c r="K28" i="17"/>
  <c r="K27" i="17"/>
  <c r="N27" i="17" s="1"/>
  <c r="N26" i="17"/>
  <c r="K26" i="17"/>
  <c r="K25" i="17"/>
  <c r="N25" i="17" s="1"/>
  <c r="N24" i="17"/>
  <c r="K24" i="17"/>
  <c r="K23" i="17"/>
  <c r="N23" i="17" s="1"/>
  <c r="N22" i="17"/>
  <c r="K22" i="17"/>
  <c r="K21" i="17"/>
  <c r="N21" i="17" s="1"/>
  <c r="K11" i="17"/>
  <c r="K10" i="17"/>
  <c r="K9" i="17"/>
  <c r="K8" i="17"/>
  <c r="K6" i="17" s="1"/>
  <c r="K7" i="17"/>
  <c r="K28" i="16" l="1"/>
  <c r="N28" i="16" s="1"/>
  <c r="N27" i="16"/>
  <c r="K27" i="16"/>
  <c r="K26" i="16"/>
  <c r="N26" i="16" s="1"/>
  <c r="N25" i="16"/>
  <c r="K25" i="16"/>
  <c r="K24" i="16"/>
  <c r="N24" i="16" s="1"/>
  <c r="N23" i="16"/>
  <c r="K23" i="16"/>
  <c r="K22" i="16"/>
  <c r="N22" i="16" s="1"/>
  <c r="N21" i="16"/>
  <c r="K21" i="16"/>
  <c r="K11" i="16"/>
  <c r="K10" i="16"/>
  <c r="K9" i="16"/>
  <c r="K6" i="16" s="1"/>
  <c r="K8" i="16"/>
  <c r="K7" i="16"/>
  <c r="K28" i="15" l="1"/>
  <c r="N28" i="15" s="1"/>
  <c r="K27" i="15"/>
  <c r="N27" i="15" s="1"/>
  <c r="K26" i="15"/>
  <c r="N26" i="15" s="1"/>
  <c r="K25" i="15"/>
  <c r="N25" i="15" s="1"/>
  <c r="K24" i="15"/>
  <c r="N24" i="15" s="1"/>
  <c r="K23" i="15"/>
  <c r="N23" i="15" s="1"/>
  <c r="K22" i="15"/>
  <c r="N22" i="15" s="1"/>
  <c r="K21" i="15"/>
  <c r="N21" i="15" s="1"/>
  <c r="K11" i="15"/>
  <c r="K10" i="15"/>
  <c r="K7" i="15" s="1"/>
  <c r="K9" i="15"/>
  <c r="K8" i="15"/>
  <c r="K6" i="15" s="1"/>
  <c r="K28" i="13" l="1"/>
  <c r="N28" i="13" s="1"/>
  <c r="K27" i="13"/>
  <c r="N27" i="13" s="1"/>
  <c r="K26" i="13"/>
  <c r="N26" i="13" s="1"/>
  <c r="K25" i="13"/>
  <c r="N25" i="13" s="1"/>
  <c r="K24" i="13"/>
  <c r="N24" i="13" s="1"/>
  <c r="K23" i="13"/>
  <c r="N23" i="13" s="1"/>
  <c r="K22" i="13"/>
  <c r="N22" i="13" s="1"/>
  <c r="K21" i="13"/>
  <c r="N21" i="13" s="1"/>
  <c r="K11" i="13"/>
  <c r="K10" i="13"/>
  <c r="K9" i="13"/>
  <c r="K8" i="13"/>
  <c r="K6" i="13" s="1"/>
  <c r="K7" i="13"/>
  <c r="K28" i="62" l="1"/>
  <c r="N28" i="62" s="1"/>
  <c r="K27" i="62"/>
  <c r="N27" i="62" s="1"/>
  <c r="K26" i="62"/>
  <c r="N26" i="62" s="1"/>
  <c r="K25" i="62"/>
  <c r="N25" i="62" s="1"/>
  <c r="K24" i="62"/>
  <c r="N24" i="62" s="1"/>
  <c r="K23" i="62"/>
  <c r="N23" i="62" s="1"/>
  <c r="K22" i="62"/>
  <c r="N22" i="62" s="1"/>
  <c r="K21" i="62"/>
  <c r="N21" i="62" s="1"/>
  <c r="K11" i="62"/>
  <c r="K10" i="62"/>
  <c r="K7" i="62" s="1"/>
  <c r="K9" i="62"/>
  <c r="K8" i="62"/>
  <c r="K6" i="62" s="1"/>
  <c r="N28" i="12" l="1"/>
  <c r="K28" i="12"/>
  <c r="K27" i="12"/>
  <c r="N27" i="12" s="1"/>
  <c r="N26" i="12"/>
  <c r="K26" i="12"/>
  <c r="K25" i="12"/>
  <c r="N25" i="12" s="1"/>
  <c r="N24" i="12"/>
  <c r="K24" i="12"/>
  <c r="K23" i="12"/>
  <c r="N23" i="12" s="1"/>
  <c r="N22" i="12"/>
  <c r="K22" i="12"/>
  <c r="K21" i="12"/>
  <c r="N21" i="12" s="1"/>
  <c r="K11" i="12"/>
  <c r="K10" i="12"/>
  <c r="K9" i="12"/>
  <c r="K8" i="12"/>
  <c r="K7" i="12"/>
  <c r="K6" i="12"/>
  <c r="N28" i="11" l="1"/>
  <c r="K28" i="11"/>
  <c r="N27" i="11"/>
  <c r="K27" i="11"/>
  <c r="N26" i="11"/>
  <c r="K26" i="11"/>
  <c r="N25" i="11"/>
  <c r="K25" i="11"/>
  <c r="N24" i="11"/>
  <c r="K24" i="11"/>
  <c r="N23" i="11"/>
  <c r="K23" i="11"/>
  <c r="N22" i="11"/>
  <c r="K22" i="11"/>
  <c r="N21" i="11"/>
  <c r="K21" i="11"/>
  <c r="K11" i="11"/>
  <c r="K10" i="11"/>
  <c r="K9" i="11"/>
  <c r="K8" i="11"/>
  <c r="K7" i="11"/>
  <c r="K6" i="11"/>
  <c r="K8" i="84" l="1"/>
  <c r="K6" i="84" s="1"/>
  <c r="K9" i="84"/>
  <c r="K10" i="84"/>
  <c r="K11" i="84"/>
  <c r="K7" i="84" s="1"/>
  <c r="AK26" i="1" l="1"/>
  <c r="AK33" i="1"/>
  <c r="AK36" i="1"/>
  <c r="AK41" i="1"/>
  <c r="AK46" i="1"/>
  <c r="AK67" i="1"/>
  <c r="AK68" i="1"/>
  <c r="AK69" i="1"/>
  <c r="AK71" i="1"/>
  <c r="AK72" i="1"/>
  <c r="AK82" i="1"/>
  <c r="AK88" i="1"/>
  <c r="AK92" i="1"/>
  <c r="AK110" i="1"/>
  <c r="AK116" i="1"/>
  <c r="AK130" i="1"/>
  <c r="AK132" i="1"/>
  <c r="AK135" i="1"/>
  <c r="AK139" i="1"/>
  <c r="AK141" i="1"/>
  <c r="AK148" i="1"/>
  <c r="AK150" i="1"/>
  <c r="AK153" i="1"/>
  <c r="AK155" i="1"/>
  <c r="AK157" i="1"/>
  <c r="AK159" i="1"/>
  <c r="AK160" i="1"/>
  <c r="AK163" i="1"/>
  <c r="AK172" i="1"/>
  <c r="AK176" i="1"/>
  <c r="AK180" i="1"/>
  <c r="AK209" i="1"/>
  <c r="AK220" i="1"/>
  <c r="AK223" i="1"/>
  <c r="AK235" i="1"/>
  <c r="AK239" i="1"/>
  <c r="AK246" i="1"/>
  <c r="AK249" i="1"/>
  <c r="AK251" i="1"/>
  <c r="AK268" i="1"/>
  <c r="AK284" i="1"/>
  <c r="AK292" i="1"/>
  <c r="AK293" i="1"/>
  <c r="AK295" i="1"/>
  <c r="AK305" i="1"/>
  <c r="AK307" i="1"/>
  <c r="AK308" i="1"/>
  <c r="AK314" i="1"/>
  <c r="AK315" i="1"/>
  <c r="AK318" i="1"/>
  <c r="AK331" i="1"/>
  <c r="AK332" i="1"/>
  <c r="AK339" i="1"/>
  <c r="AK345" i="1"/>
  <c r="AK352" i="1"/>
  <c r="AK357" i="1"/>
  <c r="AK389" i="1"/>
  <c r="AK400" i="1"/>
  <c r="AK405" i="1"/>
  <c r="AK406" i="1"/>
  <c r="AK408" i="1"/>
  <c r="AK413" i="1"/>
  <c r="AK418" i="1"/>
  <c r="AK431" i="1"/>
  <c r="AK434" i="1"/>
  <c r="AK437" i="1"/>
  <c r="AK438" i="1"/>
  <c r="AK442" i="1"/>
  <c r="AK444" i="1"/>
  <c r="AK445" i="1"/>
  <c r="AK446" i="1"/>
  <c r="AK450" i="1"/>
  <c r="AK470" i="1"/>
  <c r="AK479" i="1"/>
  <c r="AK481" i="1"/>
  <c r="AK482" i="1"/>
  <c r="AK493" i="1"/>
  <c r="AK494" i="1"/>
  <c r="AK495" i="1"/>
  <c r="AK509" i="1"/>
  <c r="AK511" i="1"/>
  <c r="AK518" i="1"/>
  <c r="AK521" i="1"/>
  <c r="AK523" i="1"/>
  <c r="AK525" i="1"/>
  <c r="AK528" i="1"/>
  <c r="AK534" i="1"/>
  <c r="AK535" i="1"/>
  <c r="AK536" i="1"/>
  <c r="AK539" i="1"/>
  <c r="AK541" i="1"/>
  <c r="AK544" i="1"/>
  <c r="AK547" i="1"/>
  <c r="AK550" i="1"/>
  <c r="AK553" i="1"/>
  <c r="AK557" i="1"/>
  <c r="AK559" i="1"/>
  <c r="AK561" i="1"/>
  <c r="AK564" i="1"/>
  <c r="AK565" i="1"/>
  <c r="AK567" i="1"/>
  <c r="AK572" i="1"/>
  <c r="AK574" i="1"/>
  <c r="AK577" i="1"/>
  <c r="AK581" i="1"/>
  <c r="AK584" i="1"/>
  <c r="AK591" i="1"/>
  <c r="AK596" i="1"/>
  <c r="AK600" i="1"/>
  <c r="AK603" i="1"/>
  <c r="AK610" i="1"/>
  <c r="AK615" i="1"/>
  <c r="AK629" i="1"/>
  <c r="AK6" i="1"/>
  <c r="AK8" i="1"/>
  <c r="AK10" i="1"/>
  <c r="AK11" i="1"/>
  <c r="AK12" i="1"/>
</calcChain>
</file>

<file path=xl/sharedStrings.xml><?xml version="1.0" encoding="utf-8"?>
<sst xmlns="http://schemas.openxmlformats.org/spreadsheetml/2006/main" count="9707" uniqueCount="606">
  <si>
    <t>Daily Traffic Volume (AADT)</t>
  </si>
  <si>
    <t>STREET</t>
  </si>
  <si>
    <t>LOCATION</t>
  </si>
  <si>
    <t>Sta-tion #</t>
  </si>
  <si>
    <t xml:space="preserve"> 1986</t>
  </si>
  <si>
    <t>1987</t>
  </si>
  <si>
    <t>A &amp; W BULB RD</t>
  </si>
  <si>
    <t>N OF GLADIOLUS DR</t>
  </si>
  <si>
    <t xml:space="preserve"> </t>
  </si>
  <si>
    <t>U/C</t>
  </si>
  <si>
    <t/>
  </si>
  <si>
    <t>ALABAMA RD</t>
  </si>
  <si>
    <t>N OF IMMOKALEE RD</t>
  </si>
  <si>
    <t>S OF HOMESTEAD RD</t>
  </si>
  <si>
    <t>BELL BLVD</t>
  </si>
  <si>
    <t>S OF LEELAND HEIGHTS BV</t>
  </si>
  <si>
    <t>ALICO RD</t>
  </si>
  <si>
    <t>E OF US 41</t>
  </si>
  <si>
    <t>E OF LEE RD</t>
  </si>
  <si>
    <t>W OF I - 75</t>
  </si>
  <si>
    <t>E OF I - 75</t>
  </si>
  <si>
    <t>E OF BEN HILL GRIFFIN PKWAY</t>
  </si>
  <si>
    <t>N OF CORKSCREW RD</t>
  </si>
  <si>
    <t>N/A</t>
  </si>
  <si>
    <t>ARROYAL ST</t>
  </si>
  <si>
    <t>N OF BONITA BEACH RD</t>
  </si>
  <si>
    <t>BABCOCK RD</t>
  </si>
  <si>
    <t>BALLARD RD</t>
  </si>
  <si>
    <t>W OF ORTIZ AV</t>
  </si>
  <si>
    <t>BARRETT RD</t>
  </si>
  <si>
    <t>S OF PINE ISLAND RD</t>
  </si>
  <si>
    <t>BASS RD</t>
  </si>
  <si>
    <t>N OF SUMMERLIN RD</t>
  </si>
  <si>
    <t>E OF BUSINESS 41</t>
  </si>
  <si>
    <t>E OF HART RD</t>
  </si>
  <si>
    <t>W OF WILLIAMSBURG DR</t>
  </si>
  <si>
    <t>E OF NALLE RD</t>
  </si>
  <si>
    <t>S OF ALICO RD</t>
  </si>
  <si>
    <t>BETH STACEY RD</t>
  </si>
  <si>
    <t>BONITA BEACH RD</t>
  </si>
  <si>
    <t>E OF VANDERBILT RD</t>
  </si>
  <si>
    <t>E OF ARROYAL RD</t>
  </si>
  <si>
    <t>W OF OLD 41 RD</t>
  </si>
  <si>
    <t>E OF OLD 41 RD</t>
  </si>
  <si>
    <t>W OF I-75</t>
  </si>
  <si>
    <t>BONITA GRANDE DR</t>
  </si>
  <si>
    <t>S OF BONITA BEACH RD</t>
  </si>
  <si>
    <t>E OF SUMMERLIN RD</t>
  </si>
  <si>
    <t>BOY SCOUT DR</t>
  </si>
  <si>
    <t>W OF US 41</t>
  </si>
  <si>
    <t>BRAMAN AVE</t>
  </si>
  <si>
    <t xml:space="preserve">BRANTLEY RD </t>
  </si>
  <si>
    <t>BRIARCLIFF RD</t>
  </si>
  <si>
    <t>BROADWAY (ESTERO)</t>
  </si>
  <si>
    <t>BROADWAY AVE</t>
  </si>
  <si>
    <t>S OF M.L.K. BLVD (SR 82)</t>
  </si>
  <si>
    <t>N OF SOLOMON AVE</t>
  </si>
  <si>
    <t>BROADWAY RD</t>
  </si>
  <si>
    <t>S OF ALVA BRIDGE</t>
  </si>
  <si>
    <t>BUCKINGHAM RD</t>
  </si>
  <si>
    <t>S OF PALM BEACH BLVD</t>
  </si>
  <si>
    <t>E OF ALVIN AVE</t>
  </si>
  <si>
    <t>BURNT STORE RD</t>
  </si>
  <si>
    <t>N OF PINE ISLAND RD</t>
  </si>
  <si>
    <t>S OF CHARLOTTE CO. LINE</t>
  </si>
  <si>
    <t>BUSINESS 41</t>
  </si>
  <si>
    <t>N OF EDISON BRIDGE</t>
  </si>
  <si>
    <t>N OF PONDELLA RD</t>
  </si>
  <si>
    <t>N OF POWELL DR</t>
  </si>
  <si>
    <t>N OF LAUREL DR</t>
  </si>
  <si>
    <t>CAPE CORAL PKWY</t>
  </si>
  <si>
    <t>E OF SKYLINE BLVD</t>
  </si>
  <si>
    <t>W OF PALM TREE</t>
  </si>
  <si>
    <t>W OF DEL PRADO PKWY</t>
  </si>
  <si>
    <t>W OF CAPE CORAL BR.</t>
  </si>
  <si>
    <t>CAPE CORAL BRIDGE</t>
  </si>
  <si>
    <t>CAPTIVA DR</t>
  </si>
  <si>
    <t>N OF BLIND PASS BRIDGE</t>
  </si>
  <si>
    <t>E OF BUCKINGHAM RD</t>
  </si>
  <si>
    <t>CHALLENGER BLVD</t>
  </si>
  <si>
    <t>S OF COLONIAL BV</t>
  </si>
  <si>
    <t>CHAMBERLIN PKWY</t>
  </si>
  <si>
    <t>S OF DANIELS PKWY</t>
  </si>
  <si>
    <t>CHIQUITA BLVD</t>
  </si>
  <si>
    <t>N OF SW 27TH ST</t>
  </si>
  <si>
    <t>COCONUT RD</t>
  </si>
  <si>
    <t>COLUMBUS BLVD</t>
  </si>
  <si>
    <t>CONSTITUTION BLVD</t>
  </si>
  <si>
    <t>COLLEGE PKWY</t>
  </si>
  <si>
    <t>E OF McGREGOR BLVD</t>
  </si>
  <si>
    <t>E OF WINKLER RD</t>
  </si>
  <si>
    <t>W OF SUMMERLIN RD</t>
  </si>
  <si>
    <t>E OF KENWOOD LN</t>
  </si>
  <si>
    <t>COLONIAL BLVD</t>
  </si>
  <si>
    <t>E OF FOWLER ST</t>
  </si>
  <si>
    <t>E OF METRO PKWY</t>
  </si>
  <si>
    <t>W OF SIX MILE PKWY</t>
  </si>
  <si>
    <t>W OF IMMOKALEE RD</t>
  </si>
  <si>
    <t>CORBETT RD</t>
  </si>
  <si>
    <t>CORKSCREW RD</t>
  </si>
  <si>
    <t>E OF I -  75</t>
  </si>
  <si>
    <t>W OF ALICO RD</t>
  </si>
  <si>
    <t>E OF ALICO RD</t>
  </si>
  <si>
    <t>CORTEZ BLVD</t>
  </si>
  <si>
    <t>CRYSTAL DR</t>
  </si>
  <si>
    <t>W OF METRO PKWY</t>
  </si>
  <si>
    <t>COUNTRY LAKES DR</t>
  </si>
  <si>
    <t>S OF TICE ST</t>
  </si>
  <si>
    <t>CYPRESS LAKE DR</t>
  </si>
  <si>
    <t>W OF SOUTH POINTE BLVD</t>
  </si>
  <si>
    <t>E OF SOUTH POINTE BLVD</t>
  </si>
  <si>
    <t>DANIELS PKWY</t>
  </si>
  <si>
    <t>W OF PLANTATION RD</t>
  </si>
  <si>
    <t>E OF SIX MILE PKWY</t>
  </si>
  <si>
    <t>E OF TREELINE DR</t>
  </si>
  <si>
    <t>E OF CHAMBERLIN PKWY</t>
  </si>
  <si>
    <t>S OF IMMOKALEE RD</t>
  </si>
  <si>
    <t>DANLEY RD</t>
  </si>
  <si>
    <t>DAVIS RD</t>
  </si>
  <si>
    <t>N OF McGREGOR BLVD</t>
  </si>
  <si>
    <t>DEL PRADO BLVD</t>
  </si>
  <si>
    <t>S OF SE 46TH LN</t>
  </si>
  <si>
    <t>S OF CORNWALLIS PKWY</t>
  </si>
  <si>
    <t>S OF EVEREST PKWY</t>
  </si>
  <si>
    <t>N OF VETERANS PKWY</t>
  </si>
  <si>
    <t>S OF CORAL POINT DR</t>
  </si>
  <si>
    <t>S OF HANCOCK PKWY</t>
  </si>
  <si>
    <t>E 21ST ST</t>
  </si>
  <si>
    <t>E OF JOEL BLVD</t>
  </si>
  <si>
    <t>EAST TERRY ST</t>
  </si>
  <si>
    <t>E OF OLD  41</t>
  </si>
  <si>
    <t>EDGEWOOD AVE</t>
  </si>
  <si>
    <t>W OF SHOEMAKER BLVD</t>
  </si>
  <si>
    <t>EDISON AVE</t>
  </si>
  <si>
    <t>W OF ROCKFILL RD</t>
  </si>
  <si>
    <t>W OF HIGHLAND AVE</t>
  </si>
  <si>
    <t>W OF FOWLER ST</t>
  </si>
  <si>
    <t>ESTERO BLVD</t>
  </si>
  <si>
    <t xml:space="preserve"> @ BIG CARLOS PASS BR.</t>
  </si>
  <si>
    <t>N OF AVE. PESCADORA</t>
  </si>
  <si>
    <t>N OF DENORA ST</t>
  </si>
  <si>
    <t>N OF VIRGINIA AVE</t>
  </si>
  <si>
    <t>ESTERO PKWY</t>
  </si>
  <si>
    <t>EVANS AVE</t>
  </si>
  <si>
    <t>N OF HANSON ST</t>
  </si>
  <si>
    <t>S OF HANSON ST</t>
  </si>
  <si>
    <t>N OF COLONIAL BLVD</t>
  </si>
  <si>
    <t>EVERGREEN RD</t>
  </si>
  <si>
    <t>W OF BUS 41</t>
  </si>
  <si>
    <t>FIDDLESTICKS BLVD</t>
  </si>
  <si>
    <t>FIRST ST</t>
  </si>
  <si>
    <t>E OF ALTAMONT AVE</t>
  </si>
  <si>
    <t>E OF EVANS AVE</t>
  </si>
  <si>
    <t>FORD ST</t>
  </si>
  <si>
    <t>S OF EDISON AVE</t>
  </si>
  <si>
    <t>FORUM BLVD</t>
  </si>
  <si>
    <t>FOWLER ST</t>
  </si>
  <si>
    <t>N OF AIRPORT RD</t>
  </si>
  <si>
    <t>GASPARILLA BLVD</t>
  </si>
  <si>
    <t>GLADIOLUS DR</t>
  </si>
  <si>
    <t>E OF SAN CARLOS BLVD</t>
  </si>
  <si>
    <t>E OF A&amp;W BULB RD</t>
  </si>
  <si>
    <t>GREENBRIAR BLVD</t>
  </si>
  <si>
    <t>W OF JOEL BLVD</t>
  </si>
  <si>
    <t>GUNNERY RD</t>
  </si>
  <si>
    <t>N OF LEE BLVD (CR 884)</t>
  </si>
  <si>
    <t>W OF BEAU DR</t>
  </si>
  <si>
    <t xml:space="preserve">     32800</t>
  </si>
  <si>
    <t>W OF MOODY RD</t>
  </si>
  <si>
    <t>W OF ORANGE GROVE BLVD</t>
  </si>
  <si>
    <t>W OF NE 24 AVE</t>
  </si>
  <si>
    <t>HANSON ST</t>
  </si>
  <si>
    <t>HART RD</t>
  </si>
  <si>
    <t>N OF BAYSHORE RD (SR 78)</t>
  </si>
  <si>
    <t>HERRON RD</t>
  </si>
  <si>
    <t>N\A</t>
  </si>
  <si>
    <t>HICKORY BLVD</t>
  </si>
  <si>
    <t>@ BONITA BEACH RD</t>
  </si>
  <si>
    <t>N OF MCLAUGHLIN BLVD</t>
  </si>
  <si>
    <t>@ NEW PASS BRIDGE</t>
  </si>
  <si>
    <t>HILL ST</t>
  </si>
  <si>
    <t>HOMESTEAD RD</t>
  </si>
  <si>
    <t xml:space="preserve"> @ WESTMINSTER RD</t>
  </si>
  <si>
    <t>S OF ARTHUR RD</t>
  </si>
  <si>
    <t>N OF IMMOKOLEE RD</t>
  </si>
  <si>
    <t>IDLEWILD ST</t>
  </si>
  <si>
    <t>N OF BUCKINGHAM RD</t>
  </si>
  <si>
    <t>E OF LEE BLVD</t>
  </si>
  <si>
    <t>E OF GRIFFIN RD</t>
  </si>
  <si>
    <t>E OF GUNNERY RD</t>
  </si>
  <si>
    <t>W OF HENDRY CO. LINE</t>
  </si>
  <si>
    <t xml:space="preserve">IMPERIAL PKWY </t>
  </si>
  <si>
    <t>N OF STRIKE LN</t>
  </si>
  <si>
    <t>IONA RD</t>
  </si>
  <si>
    <t>W OF McGREGOR BLVD</t>
  </si>
  <si>
    <t>ISLAND PARK RD</t>
  </si>
  <si>
    <t>JOEL BLVD (CR 884)</t>
  </si>
  <si>
    <t>E OF BELL BLVD</t>
  </si>
  <si>
    <t>JOHN MORRIS RD</t>
  </si>
  <si>
    <t>S OF SUMMERLIN RD</t>
  </si>
  <si>
    <t>KELLY RD</t>
  </si>
  <si>
    <t>W OF SAN CARLOS BLVD</t>
  </si>
  <si>
    <t>KORESHAN BLVD</t>
  </si>
  <si>
    <t>SEE ESTERO PARKWAY</t>
  </si>
  <si>
    <t>LAUREL DR</t>
  </si>
  <si>
    <t>LEE BLVD(CR 884)</t>
  </si>
  <si>
    <t>E OF IMMOKALEE RD</t>
  </si>
  <si>
    <t>W OF GUNNERY RD</t>
  </si>
  <si>
    <t>E OF SUNSHINE BLVD</t>
  </si>
  <si>
    <t>N OF LEELAND HEIGHTS</t>
  </si>
  <si>
    <t>LEE RD</t>
  </si>
  <si>
    <t>LEELAND HEIGHTS BLVD</t>
  </si>
  <si>
    <t>E OF RICHMOND AVE</t>
  </si>
  <si>
    <t>LEONARD BLVD</t>
  </si>
  <si>
    <t>S OF WESTGATE BLVD</t>
  </si>
  <si>
    <t>LINHART AVE</t>
  </si>
  <si>
    <t>LITTLETON RD</t>
  </si>
  <si>
    <t>W OF BUSINESS 41</t>
  </si>
  <si>
    <t>LUCKETT RD</t>
  </si>
  <si>
    <t>E OF I-75</t>
  </si>
  <si>
    <t>W OF CRANFORD AVE</t>
  </si>
  <si>
    <t>W OF ORTIZ AVE</t>
  </si>
  <si>
    <t>MAPLE DR</t>
  </si>
  <si>
    <t>MARSH AVE</t>
  </si>
  <si>
    <t>N OF PALM BEACH BLVD</t>
  </si>
  <si>
    <t>McGREGOR BLVD</t>
  </si>
  <si>
    <t>@ SANIBEL TOLL PLAZA</t>
  </si>
  <si>
    <t>E OF PORT COMFORT RD</t>
  </si>
  <si>
    <t>E OF DAVIS RD</t>
  </si>
  <si>
    <t>E OF KELLY RD</t>
  </si>
  <si>
    <t>S OF PINE RIDGE RD</t>
  </si>
  <si>
    <t>S OF CYPRESS LAKE DR</t>
  </si>
  <si>
    <t>S OF COLLEGE PKWY</t>
  </si>
  <si>
    <t>S OF WINKLER RD</t>
  </si>
  <si>
    <t>N OF WHISKEY CREEK DR</t>
  </si>
  <si>
    <t>S OF COLONIAL BLVD</t>
  </si>
  <si>
    <t>S OF HILL AVE</t>
  </si>
  <si>
    <t>N OF MANUELS DR</t>
  </si>
  <si>
    <t>E OF TREELINE AVE</t>
  </si>
  <si>
    <t>N OF SIX MILE PKWY</t>
  </si>
  <si>
    <t>N OF DANIELS PKWY</t>
  </si>
  <si>
    <t>N OF CRYSTAL DR</t>
  </si>
  <si>
    <t>N OF ARC WAY</t>
  </si>
  <si>
    <t>N OF WINKLER AVE</t>
  </si>
  <si>
    <t>MICHIGAN AVE</t>
  </si>
  <si>
    <t>E OF SEABOARD ST</t>
  </si>
  <si>
    <t>E OF VERONICA SHOEMAKER BLVD</t>
  </si>
  <si>
    <t>N OF M.L.K. BLVD (SR 82)</t>
  </si>
  <si>
    <t xml:space="preserve">MILWAUKEE BLVD </t>
  </si>
  <si>
    <t>E OF ALABAMA RD</t>
  </si>
  <si>
    <t>&lt; 100</t>
  </si>
  <si>
    <t>&lt;100</t>
  </si>
  <si>
    <t>E OF HOMESTEAD RD</t>
  </si>
  <si>
    <t>MOODY RD</t>
  </si>
  <si>
    <t>N OF HANCOCK BRIDGE PKWY</t>
  </si>
  <si>
    <t>MOORE AVE</t>
  </si>
  <si>
    <t>N OF SENTINELA BLVD</t>
  </si>
  <si>
    <t>NALLE RD</t>
  </si>
  <si>
    <t>N OF BAYSHORE RD</t>
  </si>
  <si>
    <t>NALLE GRADE RD</t>
  </si>
  <si>
    <t>W OF NALLE RD</t>
  </si>
  <si>
    <t>NEAL RD</t>
  </si>
  <si>
    <t>S OF ORANGE RIVER BLVD</t>
  </si>
  <si>
    <t>NORTH AIRPORT RD</t>
  </si>
  <si>
    <t>NORTH RIVER RD</t>
  </si>
  <si>
    <t>E OF SR 31</t>
  </si>
  <si>
    <t>W OF PARKINSON RD</t>
  </si>
  <si>
    <t>W OF HENDRY CO LINE</t>
  </si>
  <si>
    <t>OLD  41 RD</t>
  </si>
  <si>
    <t>N OF COLLIER CO LINE</t>
  </si>
  <si>
    <t xml:space="preserve">     8200</t>
  </si>
  <si>
    <t>N OF WEST TERRY ST</t>
  </si>
  <si>
    <t>S OF US 41</t>
  </si>
  <si>
    <t>OLGA RD</t>
  </si>
  <si>
    <t>ORANGE GROVE BLVD</t>
  </si>
  <si>
    <t>S OF HANCOCK BR. PKWY</t>
  </si>
  <si>
    <t>S OF PONDELLA RD</t>
  </si>
  <si>
    <t>ORANGE RIVER BLVD</t>
  </si>
  <si>
    <t>E OF STALEY RD</t>
  </si>
  <si>
    <t>ORIOLE RD</t>
  </si>
  <si>
    <t>ORTIZ AVE</t>
  </si>
  <si>
    <t>N OF BALLARD RD</t>
  </si>
  <si>
    <t>N OF TICE ST</t>
  </si>
  <si>
    <t>W OF ORTIZ BLVD</t>
  </si>
  <si>
    <t>W OF TICE STREET</t>
  </si>
  <si>
    <t>E OF ORTIZ BLVD</t>
  </si>
  <si>
    <t>W OF SR 31</t>
  </si>
  <si>
    <t>PALOMINO RD</t>
  </si>
  <si>
    <t>N OF DANIELS</t>
  </si>
  <si>
    <t>PAUL J DOHERTY PKWY</t>
  </si>
  <si>
    <t>PARK MEADOWS DR</t>
  </si>
  <si>
    <t>PENNSYLVANIA AVE</t>
  </si>
  <si>
    <t>W OF OLD 41</t>
  </si>
  <si>
    <t>PENZANCE BLVD</t>
  </si>
  <si>
    <t>W OF SIX MILE CYPRESS PKWY</t>
  </si>
  <si>
    <t>PERIWINKLE DR</t>
  </si>
  <si>
    <t>E OF CAUSEWAY RD</t>
  </si>
  <si>
    <t>W OF CAUSEWAY RD</t>
  </si>
  <si>
    <t>PINE ISLAND RD</t>
  </si>
  <si>
    <t xml:space="preserve"> @ MATLACHA PASS</t>
  </si>
  <si>
    <t>W OF DEL PRADO BLVD</t>
  </si>
  <si>
    <t>E OF PONDELLA RD</t>
  </si>
  <si>
    <t>E OF SW 19TH AVE</t>
  </si>
  <si>
    <t>PINE RIDGE RD</t>
  </si>
  <si>
    <t>S OF McGREGOR BLVD</t>
  </si>
  <si>
    <t>PLANTATION RD</t>
  </si>
  <si>
    <t>N OF SIX MILE CYPRESS</t>
  </si>
  <si>
    <t>PONDELLA RD</t>
  </si>
  <si>
    <t>E OF PINE ISLAND RD</t>
  </si>
  <si>
    <t>E OF ORANGE GROVE BLVD</t>
  </si>
  <si>
    <t>E OF BETMAR BLVD</t>
  </si>
  <si>
    <t>PUNTA RASSA RD</t>
  </si>
  <si>
    <t>PRICHETTE PKWY</t>
  </si>
  <si>
    <t>RANCHETTE RD</t>
  </si>
  <si>
    <t>S OF IDLEWILD ST</t>
  </si>
  <si>
    <t>RICH RD</t>
  </si>
  <si>
    <t>E OF SLATER RD</t>
  </si>
  <si>
    <t>RICHMOND AVE</t>
  </si>
  <si>
    <t>S OF W 9TH ST</t>
  </si>
  <si>
    <t>S OF W 14TH ST</t>
  </si>
  <si>
    <t>RIVER RANCH RD</t>
  </si>
  <si>
    <t>S OF CORKSCREW RD</t>
  </si>
  <si>
    <t>N END OF MANTAZAS BRIDGE</t>
  </si>
  <si>
    <t>SAN CARLOS BLVD</t>
  </si>
  <si>
    <t>S OF BAYSIDE BLVD</t>
  </si>
  <si>
    <t>S OF PRESCOTT ST</t>
  </si>
  <si>
    <t>SANIBEL /CAPTIVA RD</t>
  </si>
  <si>
    <t>W OF TARPON BAY RD</t>
  </si>
  <si>
    <t>SANIBEL CAUSEWAY</t>
  </si>
  <si>
    <t>TOLL PLAZA</t>
  </si>
  <si>
    <t>SANIBEL BLVD</t>
  </si>
  <si>
    <t>SANTA BARBARA BV</t>
  </si>
  <si>
    <t>S OF SW 22 TERR</t>
  </si>
  <si>
    <t>S OF SW 28 ST</t>
  </si>
  <si>
    <t>SHELL POINT BLVD</t>
  </si>
  <si>
    <t>N OF MCGREGOR BLVD</t>
  </si>
  <si>
    <t xml:space="preserve">SENTINELA BLVD </t>
  </si>
  <si>
    <t>E OF MOORE AVE</t>
  </si>
  <si>
    <t>VERONICA SHOEMAKER BL</t>
  </si>
  <si>
    <t>S OF PALM BEACH BV</t>
  </si>
  <si>
    <t xml:space="preserve">     7900</t>
  </si>
  <si>
    <t>SLATER RD</t>
  </si>
  <si>
    <t>SOUTH POINTE BLVD</t>
  </si>
  <si>
    <t>N OF CYPRESS LAKE DR</t>
  </si>
  <si>
    <t>SOLOMON BLVD</t>
  </si>
  <si>
    <t>SR 31</t>
  </si>
  <si>
    <t>S OF CHARLOTTE CO LINE</t>
  </si>
  <si>
    <t>STALEY RD</t>
  </si>
  <si>
    <t>STRINGFELLOW BLVD</t>
  </si>
  <si>
    <t>N OF CASTILE RD</t>
  </si>
  <si>
    <t>N OF AVENUE C</t>
  </si>
  <si>
    <t>N OF HOWARD RD</t>
  </si>
  <si>
    <t>SUMMERLIN RD</t>
  </si>
  <si>
    <t>E OF JOHN MORRIS RD</t>
  </si>
  <si>
    <t>E OF PINE RIDGE RD</t>
  </si>
  <si>
    <t>W OF WINKLER RD</t>
  </si>
  <si>
    <t>S OF PARK MEADOWS</t>
  </si>
  <si>
    <t>N OF MAPLE DR</t>
  </si>
  <si>
    <t>N OF BOY SCOUT DR</t>
  </si>
  <si>
    <t>SUNRISE BLVD</t>
  </si>
  <si>
    <t>SUNSHINE BLVD</t>
  </si>
  <si>
    <t>S OF LEE BLVD</t>
  </si>
  <si>
    <t>N OF W 12TH ST</t>
  </si>
  <si>
    <t>THREE OAKS PKWY</t>
  </si>
  <si>
    <t>TICE ST</t>
  </si>
  <si>
    <t>W OF I 75</t>
  </si>
  <si>
    <t>TREELINE AVE</t>
  </si>
  <si>
    <t>N OF AIRPORT TERMINAL</t>
  </si>
  <si>
    <t>12 ST W</t>
  </si>
  <si>
    <t>23RD ST SW</t>
  </si>
  <si>
    <t>US  41 (SR 45)</t>
  </si>
  <si>
    <t>NA</t>
  </si>
  <si>
    <t>S OF HICKORY DR</t>
  </si>
  <si>
    <t>N OF SANIBEL BLVD</t>
  </si>
  <si>
    <t>N OF ALICO RD</t>
  </si>
  <si>
    <t>N OF  ISLAND PARK RD</t>
  </si>
  <si>
    <t>N OF JAMAICA BAY WEST</t>
  </si>
  <si>
    <t>N OF SIX MILE CYPRESS PKWY</t>
  </si>
  <si>
    <t>N OF BRANTLEY RD</t>
  </si>
  <si>
    <t xml:space="preserve">   53300</t>
  </si>
  <si>
    <t>N OF SOUTH RD</t>
  </si>
  <si>
    <t>N OF N AIRPORT RD</t>
  </si>
  <si>
    <t>N OF NORTH KEY DR</t>
  </si>
  <si>
    <t>50000</t>
  </si>
  <si>
    <t>N OF HANCOCK BR. PWY</t>
  </si>
  <si>
    <t>N OF LITTLETON RD</t>
  </si>
  <si>
    <t>S OF CHARLOTTE CO.</t>
  </si>
  <si>
    <t>VANDERBILT RD</t>
  </si>
  <si>
    <t>VETERANS PKWY</t>
  </si>
  <si>
    <t>E OF SURFSIDE BLVD</t>
  </si>
  <si>
    <t>E OF CHIQUITA BLVD</t>
  </si>
  <si>
    <t>E OF SANTA BARBARA BLVD</t>
  </si>
  <si>
    <t>E OF COUNTRY CLUB BLVD</t>
  </si>
  <si>
    <t>AT  TOLL PLAZA</t>
  </si>
  <si>
    <t>VIA COCONUT</t>
  </si>
  <si>
    <t>S OF WILLIAMS RD</t>
  </si>
  <si>
    <t>WEST TERRY ST</t>
  </si>
  <si>
    <t>WESTGATE BLVD</t>
  </si>
  <si>
    <t>WHISKEY CREEK DR</t>
  </si>
  <si>
    <t>N OF COLLEGE PKWY</t>
  </si>
  <si>
    <t>WILLIAMS AVE</t>
  </si>
  <si>
    <t>N OF LEE BLVD</t>
  </si>
  <si>
    <t>WILLIAMS RD</t>
  </si>
  <si>
    <t>WINKLER AVE</t>
  </si>
  <si>
    <t>E OF MCGREGOR BLVD</t>
  </si>
  <si>
    <t>WINKLER RD</t>
  </si>
  <si>
    <t>WOODLAND BLVD</t>
  </si>
  <si>
    <t>W 6TH ST</t>
  </si>
  <si>
    <t>E OF WILLIAMS</t>
  </si>
  <si>
    <t>W 12TH ST</t>
  </si>
  <si>
    <t>W OF RICHMOND ST</t>
  </si>
  <si>
    <t>W 14TH ST</t>
  </si>
  <si>
    <t>N OF MILWAUKEE BLVD</t>
  </si>
  <si>
    <t>W OF BEN HILL GRIFFIN PKW</t>
  </si>
  <si>
    <t>S OF LAKEWOOD BLVD</t>
  </si>
  <si>
    <t>BAYSHORE RD (SR 78)</t>
  </si>
  <si>
    <t>S OF PELICAN COLONY BLVD</t>
  </si>
  <si>
    <t>S OF CEMETERY RD</t>
  </si>
  <si>
    <t>W OF BRIDGE</t>
  </si>
  <si>
    <t>E OF VIA COCONUT POINTE</t>
  </si>
  <si>
    <t>E OF PINE RIDGE</t>
  </si>
  <si>
    <t>E OF SUNNILAND BLVD</t>
  </si>
  <si>
    <t>N OF E 15TH ST</t>
  </si>
  <si>
    <t>N OF WILLIAMS</t>
  </si>
  <si>
    <t>CEMETERY RD</t>
  </si>
  <si>
    <t>MICHAEL RIPPE PKWY</t>
  </si>
  <si>
    <t>S OF SIX MILE CYPRESS PKWY</t>
  </si>
  <si>
    <t>N OF ESTERO PKWY</t>
  </si>
  <si>
    <t>N OF MATTHEWS RD</t>
  </si>
  <si>
    <t>E OF OVERLOOK DR</t>
  </si>
  <si>
    <t>S OF ESTERO PKWY</t>
  </si>
  <si>
    <t>BUSINESS 41 (SR 739)</t>
  </si>
  <si>
    <t>HANCOCK BRIDGE PKWY</t>
  </si>
  <si>
    <t>IMMOKALEE RD (SR 82)</t>
  </si>
  <si>
    <t>DR. M. L. KING BLVD (SR 82)</t>
  </si>
  <si>
    <t>McGREGOR BLVD (SR 867)</t>
  </si>
  <si>
    <t>METRO PKWY (SR 739)</t>
  </si>
  <si>
    <t>PALM BEACH BLVD (SR 80)</t>
  </si>
  <si>
    <t>PINE ISLAND RD (SR 78)</t>
  </si>
  <si>
    <t>SAN CARLOS BL</t>
  </si>
  <si>
    <t>SIX MILE CYPRESS PKWY</t>
  </si>
  <si>
    <t>N OF PARK MEADOWS</t>
  </si>
  <si>
    <t>AT SANIBEL TOLL PLAZA</t>
  </si>
  <si>
    <t>AT TOLL PLAZA</t>
  </si>
  <si>
    <t>EAST OF MERCHANTS CROSSING</t>
  </si>
  <si>
    <t>W OF HART RD</t>
  </si>
  <si>
    <t>N OF CONSTITUTION BLVD</t>
  </si>
  <si>
    <t>N OF ANDREA LN</t>
  </si>
  <si>
    <t>S OF TARA WOODS BLVD</t>
  </si>
  <si>
    <t>W OF GATEWAY BLVD</t>
  </si>
  <si>
    <t>S OF UNINVERSITY DR</t>
  </si>
  <si>
    <t>S OF BUCKINGHAM RD</t>
  </si>
  <si>
    <t>W OF NEW BRITTANY</t>
  </si>
  <si>
    <t>W OF TREELINE AVE</t>
  </si>
  <si>
    <t>E OF REFLECTION PKWY</t>
  </si>
  <si>
    <t>E OF CRANFORD AVE</t>
  </si>
  <si>
    <t>S OF COCONUT RD</t>
  </si>
  <si>
    <t>N OF OLD 41 RD</t>
  </si>
  <si>
    <t>S OF VICTORIA AVE</t>
  </si>
  <si>
    <t>N OF E 10TH ST</t>
  </si>
  <si>
    <t>SUNNILAND BLVD</t>
  </si>
  <si>
    <t>TERMINAL ACCESS RD</t>
  </si>
  <si>
    <t>S OF MORENO ST</t>
  </si>
  <si>
    <t>BEN HILL GRIFFIN</t>
  </si>
  <si>
    <t>PCS 1 - US 41 North of North Key Dr</t>
  </si>
  <si>
    <t>VPD</t>
  </si>
  <si>
    <t>Hour</t>
  </si>
  <si>
    <t>NB</t>
  </si>
  <si>
    <t>SB</t>
  </si>
  <si>
    <t>Total</t>
  </si>
  <si>
    <t>Month of Year</t>
  </si>
  <si>
    <t>Average</t>
  </si>
  <si>
    <t>Fraction</t>
  </si>
  <si>
    <t>Directional</t>
  </si>
  <si>
    <t>January</t>
  </si>
  <si>
    <t>Factor</t>
  </si>
  <si>
    <t>February</t>
  </si>
  <si>
    <t>AM</t>
  </si>
  <si>
    <t>March</t>
  </si>
  <si>
    <t>PM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</si>
  <si>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</si>
  <si>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</si>
  <si>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</si>
  <si>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</si>
  <si>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</si>
  <si>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</si>
  <si>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</si>
  <si>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</si>
  <si>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</si>
  <si>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Day of Week</t>
  </si>
  <si>
    <t>Design Hour Volume</t>
  </si>
  <si>
    <t>Sunday</t>
  </si>
  <si>
    <t>#</t>
  </si>
  <si>
    <t>Volume</t>
  </si>
  <si>
    <t>Date</t>
  </si>
  <si>
    <t>Monday</t>
  </si>
  <si>
    <t>Tuesday</t>
  </si>
  <si>
    <t>Wednesday</t>
  </si>
  <si>
    <t>Thursday</t>
  </si>
  <si>
    <t>Friday</t>
  </si>
  <si>
    <t>Saturday</t>
  </si>
  <si>
    <t>EB</t>
  </si>
  <si>
    <t>WB</t>
  </si>
  <si>
    <t>PCS 12 - Burnt Store Rd south of Charlotte County Line</t>
  </si>
  <si>
    <t>PCS 14 - Colonial Blvd east of Summerlin Rd</t>
  </si>
  <si>
    <t>PCS 16 - Old 41 Rd north of Collier County Line</t>
  </si>
  <si>
    <t>PCS 17 - Hancock Bridge Pkwy west of Beau Dr</t>
  </si>
  <si>
    <t>PCS 22 - Lee Blvd west of Gunnery Rd</t>
  </si>
  <si>
    <t>PCS 23 - US 41 north of Collier County Line</t>
  </si>
  <si>
    <t>PCS 30 - Daniels Pkwy west of Metro Pkwy</t>
  </si>
  <si>
    <t>PCS 38 - McGregor Blvd north of Kelly Rd</t>
  </si>
  <si>
    <t>PCS 43 - College Pkwy east of Winkler Rd</t>
  </si>
  <si>
    <t>PCS 96 - US 41 north of Boy Scout Dr</t>
  </si>
  <si>
    <t>High Hour</t>
  </si>
  <si>
    <t>DOW</t>
  </si>
  <si>
    <t>K Factor</t>
  </si>
  <si>
    <t>Peak Dir</t>
  </si>
  <si>
    <t>Dir Dist</t>
  </si>
  <si>
    <t>5pm-6pm</t>
  </si>
  <si>
    <t>4pm-5pm</t>
  </si>
  <si>
    <t>3pm-4pm</t>
  </si>
  <si>
    <t>12pm-1pm</t>
  </si>
  <si>
    <t>2pm-3pm</t>
  </si>
  <si>
    <t>1pm-2pm</t>
  </si>
  <si>
    <t>10am-11am</t>
  </si>
  <si>
    <t>11am-12pm</t>
  </si>
  <si>
    <t>6pm-7pm</t>
  </si>
  <si>
    <t>8am-9am</t>
  </si>
  <si>
    <t>9am-10am</t>
  </si>
  <si>
    <t>7am-8am</t>
  </si>
  <si>
    <t>9pm-10pm</t>
  </si>
  <si>
    <t>11pm-12am</t>
  </si>
  <si>
    <t>2am-3am</t>
  </si>
  <si>
    <t>7pm-8pm</t>
  </si>
  <si>
    <t>PCS 3 - Pine Island Rd at Matlacha</t>
  </si>
  <si>
    <t>PCS 5 - Palm Beach Blvd (SR 80) east of Verandah Blvd</t>
  </si>
  <si>
    <t>PCS 8 - San Carlos Blvd (SR 865) south of Prescott St</t>
  </si>
  <si>
    <t>PCS 11 - Buckingham Rd south of SR 80</t>
  </si>
  <si>
    <t>PCS 13 - Cape Coral Pkwy east of Skyline Blvd</t>
  </si>
  <si>
    <t>PCS 18 - Six Mile Cypress Pkwy at Winkler Rd</t>
  </si>
  <si>
    <t>PCS 20 - Dr. Martin Luther King, Jr. Blvd west of I-75</t>
  </si>
  <si>
    <t>PCS 27 - Stringfellow Rd north of Castille Rd</t>
  </si>
  <si>
    <t>PCS 28 - Fowler Street south of Moreno Ave</t>
  </si>
  <si>
    <t>5am-6am</t>
  </si>
  <si>
    <t>6am-7am</t>
  </si>
  <si>
    <t>3am-4am</t>
  </si>
  <si>
    <t>PCS 29 - McGregor Blvd north of Manuels Dr</t>
  </si>
  <si>
    <t>PCS 34 - Pondella Road east of Betmar Blvd</t>
  </si>
  <si>
    <t>PCS 35 - Summerlin Rd north of Park Meadows Dr</t>
  </si>
  <si>
    <t>PCS 40 - Del Prado Blvd south of Four Mile Cove Pkwy</t>
  </si>
  <si>
    <t>PCS 42 - Bonita Beach Rd west of I-75</t>
  </si>
  <si>
    <t>PCS 45 - Metro Pkwy north of Arc Way</t>
  </si>
  <si>
    <t>PCS 46 - Gladiolus Dr west of US 41</t>
  </si>
  <si>
    <t>PCS 47 - Summerlin Rd north of Gladiolus Dr</t>
  </si>
  <si>
    <t>PCS 49 - Pine Island Rd east of Pondella Rd</t>
  </si>
  <si>
    <t>PCS 50 - Veterans Pkwy west of Aviation Blvd</t>
  </si>
  <si>
    <t>PCS 52 - Daniels Pkwy east of I-75</t>
  </si>
  <si>
    <t>PCS 55 - Santa Barbara Blvd south of Kamal Pkwy</t>
  </si>
  <si>
    <t>PCS 62 - Treeline Ave south of Pelican Preserve Blvd</t>
  </si>
  <si>
    <t>PCS 63 - Imperial Pkwy north of Strike Ln</t>
  </si>
  <si>
    <t>PCS 66 - Summerlin Rd south of FSW Pkwy</t>
  </si>
  <si>
    <t>PCS 68 - Dr. Martin Luther King, Jr. Blvd east of I-75</t>
  </si>
  <si>
    <t>PCS 69 - Joel Blvd north of E 10th St</t>
  </si>
  <si>
    <t>PCS 70 - Corkscrew Rd west of Ben Hill Griffin Pkwy</t>
  </si>
  <si>
    <t>PCS 71 - Ben Hill Griffin Pkwy north of Estero Pkwy</t>
  </si>
  <si>
    <t>PCS 74 - Summerlin Rd north of Matthews Dr</t>
  </si>
  <si>
    <t>PCS 93 - US 41 south of Coconut Rd</t>
  </si>
  <si>
    <t>PCS 103 - US 41 south of Tara Woods Blvd</t>
  </si>
  <si>
    <t>PCS 25 - US 41 south of Hickory Dr</t>
  </si>
  <si>
    <t>PCS 39 - Gladiolus Dr east of A&amp;W Bulb Rd</t>
  </si>
  <si>
    <t>PCS 104 - Bayshore Rd west of Hart Rd</t>
  </si>
  <si>
    <t>DAVID AVE</t>
  </si>
  <si>
    <t>N of JOEL BLVD</t>
  </si>
  <si>
    <t>GATEWAY BLVD</t>
  </si>
  <si>
    <t>N OF GRIFFIN DR</t>
  </si>
  <si>
    <t>GRIFFIN DR</t>
  </si>
  <si>
    <t>S OF SR 82</t>
  </si>
  <si>
    <t xml:space="preserve">2018 AADT = </t>
  </si>
  <si>
    <t>PCS 31 - Daniels Pkwy east of Six Mile Cypress Pkwy</t>
  </si>
  <si>
    <t>PCS 59 - Midfield Terminal Rd east of Treeline Ave</t>
  </si>
  <si>
    <t>PCS 120 - Sanibel Toll Plaza</t>
  </si>
  <si>
    <t>PCS 122 - Cape Coral Toll Plaza</t>
  </si>
  <si>
    <t>PCS 121 - Veterans Parkway at Toll Plaza</t>
  </si>
  <si>
    <t>PCS 2 - Del Prado Blvd north of Cornwallis Pkwy</t>
  </si>
  <si>
    <t>PCS 7 - Bonita Beach Rd east of Vanderbilt Rd</t>
  </si>
  <si>
    <t>PCS 48- Daniels Pkwy east of Chamberlin Pkwy</t>
  </si>
  <si>
    <t>PCS 72 - Three Oaks Pkwy south of Estero Pkwy</t>
  </si>
  <si>
    <t>PCS 95 - US 41 north of Andrea Ln</t>
  </si>
  <si>
    <t>PCS 108 - Pine Island east of Merchants Crossing</t>
  </si>
  <si>
    <t>N OF CORONADO PKWY</t>
  </si>
  <si>
    <t>S OF FOUR MILE COVE RD</t>
  </si>
  <si>
    <t>S OF BEACH PKWY</t>
  </si>
  <si>
    <t>W OF WINKLER AVE</t>
  </si>
  <si>
    <t>W OF COLONIAL BLVD</t>
  </si>
  <si>
    <t xml:space="preserve">2019 AADT = </t>
  </si>
  <si>
    <t>Month</t>
  </si>
  <si>
    <t>PCS 61 - Treeline Ave north of Terminal Access Road</t>
  </si>
  <si>
    <t>PCS 53 - Alico Rd east of I-75</t>
  </si>
  <si>
    <t>PCS 64 - Bayshore Rd east of First St</t>
  </si>
  <si>
    <t>january</t>
  </si>
  <si>
    <t>PCS 41 - N Tamiami Trail (SR 739) north of Edison Bridge</t>
  </si>
  <si>
    <t>PCS 92 - US 41 North of Bonita Beach Rd</t>
  </si>
  <si>
    <t>S OF GRIFFIN</t>
  </si>
  <si>
    <t>RAY AVE</t>
  </si>
  <si>
    <t>N OF MEADOW RD</t>
  </si>
  <si>
    <t>Updated 3/13/20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</si>
</sst>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0"/>
    <numFmt numFmtId="165" formatCode="0.000"/>
    <numFmt numFmtId="166" formatCode="_(* #,##0_);_(* \(#,##0\);_(* &quot;-&quot;??_);_(@_)"/>
    <numFmt numFmtId="167" formatCode="0.0%"/>
  </numFmts>
  <fonts count="26" x14ac:knownFonts="1">
    <font>
      <sz val="1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0"/>
      <color indexed="8"/>
      <name val="Arial Narrow"/>
      <family val="2"/>
    </font>
    <font>
      <b/>
      <sz val="12"/>
      <name val="Arial Narrow"/>
      <family val="2"/>
    </font>
    <font>
      <b/>
      <sz val="8"/>
      <color indexed="8"/>
      <name val="Arial Narrow"/>
      <family val="2"/>
    </font>
    <font>
      <sz val="11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sz val="9"/>
      <color rgb="FF000000"/>
      <name val="Arial"/>
      <family val="2"/>
    </font>
    <font>
      <u/>
      <sz val="11"/>
      <color theme="10"/>
      <name val="Arial"/>
      <family val="2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Arial Narrow"/>
      <family val="2"/>
    </font>
    <font>
      <sz val="11"/>
      <name val="Arial"/>
      <family val="2"/>
    </font>
    <font>
      <u/>
      <sz val="11"/>
      <color theme="3" tint="-0.249977111117893"/>
      <name val="Arial"/>
      <family val="2"/>
    </font>
    <font>
      <sz val="11"/>
      <color rgb="FF9C6500"/>
      <name val="Calibri"/>
      <family val="2"/>
      <scheme val="minor"/>
    </font>
    <font>
      <sz val="1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6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2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8">
    <xf numFmtId="0" fontId="0" fillId="0" borderId="0"/>
    <xf numFmtId="0" fontId="2" fillId="0" borderId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24" fillId="10" borderId="0" applyNumberFormat="0" applyBorder="0" applyAlignment="0" applyProtection="0"/>
    <xf numFmtId="9" fontId="25" fillId="0" borderId="0" applyFont="0" applyFill="0" applyBorder="0" applyAlignment="0" applyProtection="0"/>
  </cellStyleXfs>
  <cellXfs count="134">
    <xf numFmtId="0" fontId="0" fillId="0" borderId="0" xfId="0"/>
    <xf numFmtId="0" fontId="3" fillId="3" borderId="0" xfId="0" applyFont="1" applyFill="1" applyBorder="1" applyAlignment="1"/>
    <xf numFmtId="0" fontId="3" fillId="3" borderId="0" xfId="0" applyFont="1" applyFill="1" applyBorder="1" applyAlignment="1">
      <alignment horizontal="center"/>
    </xf>
    <xf numFmtId="0" fontId="3" fillId="2" borderId="0" xfId="0" applyFont="1" applyFill="1" applyBorder="1" applyAlignment="1"/>
    <xf numFmtId="0" fontId="3" fillId="2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1" fontId="3" fillId="0" borderId="0" xfId="0" applyNumberFormat="1" applyFont="1" applyFill="1" applyBorder="1" applyAlignment="1">
      <alignment horizontal="center"/>
    </xf>
    <xf numFmtId="0" fontId="5" fillId="0" borderId="0" xfId="0" applyFont="1"/>
    <xf numFmtId="0" fontId="4" fillId="0" borderId="0" xfId="0" applyFont="1"/>
    <xf numFmtId="0" fontId="5" fillId="0" borderId="0" xfId="0" quotePrefix="1" applyFont="1"/>
    <xf numFmtId="0" fontId="5" fillId="0" borderId="0" xfId="0" applyFont="1" applyFill="1"/>
    <xf numFmtId="0" fontId="5" fillId="0" borderId="0" xfId="0" applyFont="1" applyAlignment="1">
      <alignment horizontal="center"/>
    </xf>
    <xf numFmtId="164" fontId="4" fillId="0" borderId="0" xfId="0" applyNumberFormat="1" applyFont="1"/>
    <xf numFmtId="0" fontId="4" fillId="0" borderId="0" xfId="0" applyFont="1" applyAlignment="1">
      <alignment horizontal="right"/>
    </xf>
    <xf numFmtId="1" fontId="4" fillId="0" borderId="0" xfId="0" applyNumberFormat="1" applyFont="1" applyAlignment="1">
      <alignment horizontal="right"/>
    </xf>
    <xf numFmtId="0" fontId="3" fillId="5" borderId="0" xfId="0" applyFont="1" applyFill="1" applyBorder="1" applyAlignment="1"/>
    <xf numFmtId="0" fontId="3" fillId="5" borderId="0" xfId="0" applyFont="1" applyFill="1" applyBorder="1" applyAlignment="1">
      <alignment horizontal="center"/>
    </xf>
    <xf numFmtId="0" fontId="3" fillId="6" borderId="0" xfId="0" applyFont="1" applyFill="1" applyBorder="1" applyAlignment="1"/>
    <xf numFmtId="0" fontId="3" fillId="6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Continuous"/>
    </xf>
    <xf numFmtId="0" fontId="5" fillId="2" borderId="3" xfId="0" applyFont="1" applyFill="1" applyBorder="1" applyAlignment="1">
      <alignment horizontal="centerContinuous"/>
    </xf>
    <xf numFmtId="0" fontId="3" fillId="2" borderId="2" xfId="0" applyFont="1" applyFill="1" applyBorder="1" applyAlignment="1"/>
    <xf numFmtId="0" fontId="3" fillId="2" borderId="3" xfId="0" applyFont="1" applyFill="1" applyBorder="1" applyAlignment="1">
      <alignment horizontal="center"/>
    </xf>
    <xf numFmtId="0" fontId="3" fillId="3" borderId="2" xfId="0" applyFont="1" applyFill="1" applyBorder="1" applyAlignment="1"/>
    <xf numFmtId="0" fontId="3" fillId="3" borderId="3" xfId="0" applyFont="1" applyFill="1" applyBorder="1" applyAlignment="1">
      <alignment horizontal="center"/>
    </xf>
    <xf numFmtId="0" fontId="3" fillId="5" borderId="2" xfId="0" applyFont="1" applyFill="1" applyBorder="1" applyAlignment="1"/>
    <xf numFmtId="0" fontId="3" fillId="6" borderId="2" xfId="0" applyFont="1" applyFill="1" applyBorder="1" applyAlignment="1"/>
    <xf numFmtId="0" fontId="3" fillId="6" borderId="3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6" fillId="4" borderId="4" xfId="0" applyFont="1" applyFill="1" applyBorder="1" applyAlignment="1"/>
    <xf numFmtId="0" fontId="6" fillId="4" borderId="1" xfId="0" applyFont="1" applyFill="1" applyBorder="1" applyAlignment="1"/>
    <xf numFmtId="0" fontId="6" fillId="4" borderId="1" xfId="0" quotePrefix="1" applyFont="1" applyFill="1" applyBorder="1" applyAlignment="1">
      <alignment horizontal="center" wrapText="1"/>
    </xf>
    <xf numFmtId="164" fontId="6" fillId="4" borderId="1" xfId="0" applyNumberFormat="1" applyFont="1" applyFill="1" applyBorder="1" applyAlignment="1">
      <alignment horizontal="right"/>
    </xf>
    <xf numFmtId="0" fontId="6" fillId="4" borderId="1" xfId="0" applyFont="1" applyFill="1" applyBorder="1" applyAlignment="1">
      <alignment horizontal="right"/>
    </xf>
    <xf numFmtId="0" fontId="6" fillId="4" borderId="1" xfId="0" applyFont="1" applyFill="1" applyBorder="1" applyAlignment="1">
      <alignment horizontal="center"/>
    </xf>
    <xf numFmtId="1" fontId="6" fillId="4" borderId="1" xfId="0" applyNumberFormat="1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11" fillId="0" borderId="0" xfId="0" applyFont="1" applyAlignment="1">
      <alignment horizontal="right"/>
    </xf>
    <xf numFmtId="3" fontId="12" fillId="0" borderId="0" xfId="0" applyNumberFormat="1" applyFont="1"/>
    <xf numFmtId="0" fontId="11" fillId="0" borderId="0" xfId="0" applyFont="1"/>
    <xf numFmtId="0" fontId="13" fillId="7" borderId="6" xfId="0" applyFont="1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/>
    </xf>
    <xf numFmtId="0" fontId="13" fillId="7" borderId="9" xfId="0" applyFont="1" applyFill="1" applyBorder="1" applyAlignment="1">
      <alignment horizontal="center" vertical="center" wrapText="1"/>
    </xf>
    <xf numFmtId="0" fontId="13" fillId="7" borderId="10" xfId="0" applyFont="1" applyFill="1" applyBorder="1" applyAlignment="1">
      <alignment horizontal="center" vertical="center" wrapText="1"/>
    </xf>
    <xf numFmtId="0" fontId="14" fillId="8" borderId="10" xfId="0" applyFont="1" applyFill="1" applyBorder="1" applyAlignment="1">
      <alignment horizontal="center" wrapText="1"/>
    </xf>
    <xf numFmtId="0" fontId="16" fillId="8" borderId="17" xfId="0" applyFont="1" applyFill="1" applyBorder="1" applyAlignment="1">
      <alignment horizontal="center" wrapText="1"/>
    </xf>
    <xf numFmtId="2" fontId="16" fillId="8" borderId="17" xfId="0" applyNumberFormat="1" applyFont="1" applyFill="1" applyBorder="1" applyAlignment="1">
      <alignment horizontal="center" wrapText="1"/>
    </xf>
    <xf numFmtId="0" fontId="16" fillId="8" borderId="10" xfId="0" applyFont="1" applyFill="1" applyBorder="1" applyAlignment="1">
      <alignment horizontal="center" wrapText="1"/>
    </xf>
    <xf numFmtId="0" fontId="9" fillId="0" borderId="0" xfId="0" applyFont="1"/>
    <xf numFmtId="0" fontId="13" fillId="7" borderId="17" xfId="0" applyFont="1" applyFill="1" applyBorder="1" applyAlignment="1">
      <alignment horizontal="center" vertical="center" wrapText="1"/>
    </xf>
    <xf numFmtId="14" fontId="14" fillId="8" borderId="10" xfId="0" applyNumberFormat="1" applyFont="1" applyFill="1" applyBorder="1" applyAlignment="1">
      <alignment horizontal="center" wrapText="1"/>
    </xf>
    <xf numFmtId="0" fontId="0" fillId="0" borderId="20" xfId="0" applyBorder="1"/>
    <xf numFmtId="0" fontId="17" fillId="3" borderId="0" xfId="3" applyFill="1" applyBorder="1" applyAlignment="1" applyProtection="1"/>
    <xf numFmtId="0" fontId="17" fillId="2" borderId="0" xfId="3" applyFill="1" applyBorder="1" applyAlignment="1" applyProtection="1"/>
    <xf numFmtId="0" fontId="17" fillId="5" borderId="0" xfId="3" applyFill="1" applyBorder="1" applyAlignment="1" applyProtection="1"/>
    <xf numFmtId="165" fontId="16" fillId="8" borderId="10" xfId="0" applyNumberFormat="1" applyFont="1" applyFill="1" applyBorder="1" applyAlignment="1">
      <alignment horizontal="center" wrapText="1"/>
    </xf>
    <xf numFmtId="0" fontId="14" fillId="8" borderId="10" xfId="0" applyFont="1" applyFill="1" applyBorder="1" applyAlignment="1">
      <alignment horizontal="center" vertical="center" wrapText="1"/>
    </xf>
    <xf numFmtId="10" fontId="14" fillId="8" borderId="10" xfId="0" applyNumberFormat="1" applyFont="1" applyFill="1" applyBorder="1" applyAlignment="1">
      <alignment horizontal="center" vertical="center" wrapText="1"/>
    </xf>
    <xf numFmtId="3" fontId="14" fillId="8" borderId="10" xfId="0" applyNumberFormat="1" applyFont="1" applyFill="1" applyBorder="1" applyAlignment="1">
      <alignment horizontal="center" vertical="center" wrapText="1"/>
    </xf>
    <xf numFmtId="14" fontId="14" fillId="8" borderId="10" xfId="0" applyNumberFormat="1" applyFont="1" applyFill="1" applyBorder="1" applyAlignment="1">
      <alignment horizontal="center" vertical="center" wrapText="1"/>
    </xf>
    <xf numFmtId="4" fontId="14" fillId="8" borderId="10" xfId="0" applyNumberFormat="1" applyFont="1" applyFill="1" applyBorder="1" applyAlignment="1">
      <alignment horizontal="center" vertical="center" wrapText="1"/>
    </xf>
    <xf numFmtId="2" fontId="14" fillId="8" borderId="10" xfId="0" applyNumberFormat="1" applyFont="1" applyFill="1" applyBorder="1" applyAlignment="1">
      <alignment horizontal="center" vertical="center" wrapText="1"/>
    </xf>
    <xf numFmtId="166" fontId="0" fillId="0" borderId="0" xfId="0" applyNumberFormat="1"/>
    <xf numFmtId="0" fontId="20" fillId="5" borderId="2" xfId="5" applyFont="1" applyFill="1" applyBorder="1" applyAlignment="1"/>
    <xf numFmtId="0" fontId="20" fillId="5" borderId="0" xfId="5" applyFont="1" applyFill="1" applyBorder="1" applyAlignment="1"/>
    <xf numFmtId="0" fontId="20" fillId="5" borderId="0" xfId="5" applyFont="1" applyFill="1" applyBorder="1" applyAlignment="1">
      <alignment horizontal="center"/>
    </xf>
    <xf numFmtId="0" fontId="20" fillId="5" borderId="3" xfId="5" applyFont="1" applyFill="1" applyBorder="1" applyAlignment="1">
      <alignment horizontal="center"/>
    </xf>
    <xf numFmtId="0" fontId="20" fillId="5" borderId="2" xfId="4" applyFont="1" applyFill="1" applyBorder="1" applyAlignment="1"/>
    <xf numFmtId="0" fontId="20" fillId="5" borderId="0" xfId="4" applyFont="1" applyFill="1" applyBorder="1" applyAlignment="1"/>
    <xf numFmtId="0" fontId="20" fillId="5" borderId="0" xfId="4" applyFont="1" applyFill="1" applyBorder="1" applyAlignment="1">
      <alignment horizontal="center"/>
    </xf>
    <xf numFmtId="0" fontId="20" fillId="6" borderId="2" xfId="4" applyFont="1" applyFill="1" applyBorder="1" applyAlignment="1"/>
    <xf numFmtId="0" fontId="20" fillId="6" borderId="0" xfId="4" applyFont="1" applyFill="1" applyBorder="1" applyAlignment="1"/>
    <xf numFmtId="0" fontId="20" fillId="6" borderId="0" xfId="4" applyFont="1" applyFill="1" applyBorder="1" applyAlignment="1">
      <alignment horizontal="center"/>
    </xf>
    <xf numFmtId="0" fontId="20" fillId="6" borderId="3" xfId="4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21" fillId="2" borderId="2" xfId="0" applyFont="1" applyFill="1" applyBorder="1" applyAlignment="1">
      <alignment horizontal="left"/>
    </xf>
    <xf numFmtId="0" fontId="5" fillId="5" borderId="2" xfId="4" applyFont="1" applyFill="1" applyBorder="1" applyAlignment="1"/>
    <xf numFmtId="0" fontId="5" fillId="5" borderId="0" xfId="4" applyFont="1" applyFill="1" applyBorder="1" applyAlignment="1"/>
    <xf numFmtId="0" fontId="5" fillId="5" borderId="0" xfId="4" applyFont="1" applyFill="1" applyBorder="1" applyAlignment="1">
      <alignment horizontal="center"/>
    </xf>
    <xf numFmtId="3" fontId="0" fillId="0" borderId="0" xfId="0" applyNumberFormat="1"/>
    <xf numFmtId="10" fontId="14" fillId="8" borderId="10" xfId="0" applyNumberFormat="1" applyFont="1" applyFill="1" applyBorder="1" applyAlignment="1">
      <alignment horizontal="center" wrapText="1"/>
    </xf>
    <xf numFmtId="3" fontId="14" fillId="8" borderId="10" xfId="0" applyNumberFormat="1" applyFont="1" applyFill="1" applyBorder="1" applyAlignment="1">
      <alignment horizontal="center" wrapText="1"/>
    </xf>
    <xf numFmtId="0" fontId="23" fillId="5" borderId="0" xfId="3" applyFont="1" applyFill="1" applyBorder="1" applyAlignment="1" applyProtection="1"/>
    <xf numFmtId="0" fontId="20" fillId="6" borderId="0" xfId="0" applyFont="1" applyFill="1"/>
    <xf numFmtId="0" fontId="7" fillId="2" borderId="0" xfId="0" applyFont="1" applyFill="1" applyBorder="1" applyAlignment="1">
      <alignment horizontal="center"/>
    </xf>
    <xf numFmtId="0" fontId="22" fillId="0" borderId="0" xfId="0" applyFont="1"/>
    <xf numFmtId="0" fontId="24" fillId="10" borderId="0" xfId="6" applyBorder="1" applyAlignment="1">
      <alignment horizontal="center"/>
    </xf>
    <xf numFmtId="167" fontId="14" fillId="8" borderId="10" xfId="0" applyNumberFormat="1" applyFont="1" applyFill="1" applyBorder="1" applyAlignment="1">
      <alignment horizontal="center" vertical="center" wrapText="1"/>
    </xf>
    <xf numFmtId="0" fontId="0" fillId="6" borderId="8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0" borderId="2" xfId="0" applyBorder="1"/>
    <xf numFmtId="0" fontId="0" fillId="0" borderId="0" xfId="0" applyBorder="1"/>
    <xf numFmtId="0" fontId="11" fillId="0" borderId="0" xfId="0" applyFont="1" applyBorder="1" applyAlignment="1">
      <alignment horizontal="right"/>
    </xf>
    <xf numFmtId="3" fontId="12" fillId="0" borderId="0" xfId="0" applyNumberFormat="1" applyFont="1" applyBorder="1"/>
    <xf numFmtId="0" fontId="11" fillId="0" borderId="0" xfId="0" applyFont="1" applyBorder="1"/>
    <xf numFmtId="0" fontId="0" fillId="0" borderId="3" xfId="0" applyBorder="1"/>
    <xf numFmtId="0" fontId="13" fillId="7" borderId="24" xfId="0" applyFont="1" applyFill="1" applyBorder="1" applyAlignment="1">
      <alignment horizontal="center" vertical="center" wrapText="1"/>
    </xf>
    <xf numFmtId="0" fontId="14" fillId="8" borderId="25" xfId="0" applyFont="1" applyFill="1" applyBorder="1" applyAlignment="1">
      <alignment horizontal="center" vertical="center" wrapText="1"/>
    </xf>
    <xf numFmtId="0" fontId="20" fillId="0" borderId="0" xfId="0" applyFont="1" applyBorder="1"/>
    <xf numFmtId="0" fontId="9" fillId="0" borderId="0" xfId="0" applyFont="1" applyBorder="1"/>
    <xf numFmtId="0" fontId="0" fillId="0" borderId="4" xfId="0" applyBorder="1"/>
    <xf numFmtId="0" fontId="0" fillId="0" borderId="1" xfId="0" applyBorder="1"/>
    <xf numFmtId="0" fontId="0" fillId="0" borderId="5" xfId="0" applyBorder="1"/>
    <xf numFmtId="10" fontId="0" fillId="0" borderId="0" xfId="0" applyNumberFormat="1"/>
    <xf numFmtId="0" fontId="0" fillId="6" borderId="8" xfId="0" applyFill="1" applyBorder="1" applyAlignment="1">
      <alignment horizontal="center"/>
    </xf>
    <xf numFmtId="0" fontId="0" fillId="0" borderId="21" xfId="0" applyBorder="1"/>
    <xf numFmtId="0" fontId="0" fillId="0" borderId="22" xfId="0" applyBorder="1"/>
    <xf numFmtId="0" fontId="11" fillId="0" borderId="22" xfId="0" applyFont="1" applyBorder="1" applyAlignment="1">
      <alignment horizontal="right"/>
    </xf>
    <xf numFmtId="3" fontId="12" fillId="0" borderId="22" xfId="0" applyNumberFormat="1" applyFont="1" applyBorder="1"/>
    <xf numFmtId="0" fontId="11" fillId="0" borderId="22" xfId="0" applyFont="1" applyBorder="1"/>
    <xf numFmtId="0" fontId="0" fillId="0" borderId="23" xfId="0" applyBorder="1"/>
    <xf numFmtId="9" fontId="0" fillId="0" borderId="0" xfId="7" applyFont="1"/>
    <xf numFmtId="0" fontId="0" fillId="6" borderId="8" xfId="0" applyFill="1" applyBorder="1" applyAlignment="1">
      <alignment horizontal="center"/>
    </xf>
    <xf numFmtId="0" fontId="22" fillId="6" borderId="7" xfId="0" applyFont="1" applyFill="1" applyBorder="1" applyAlignment="1">
      <alignment horizontal="center"/>
    </xf>
    <xf numFmtId="0" fontId="22" fillId="6" borderId="8" xfId="0" applyFont="1" applyFill="1" applyBorder="1" applyAlignment="1">
      <alignment horizontal="center"/>
    </xf>
    <xf numFmtId="0" fontId="24" fillId="6" borderId="0" xfId="6" applyFill="1" applyBorder="1" applyAlignment="1">
      <alignment horizontal="center"/>
    </xf>
    <xf numFmtId="0" fontId="20" fillId="6" borderId="0" xfId="6" applyFont="1" applyFill="1" applyBorder="1" applyAlignment="1">
      <alignment horizontal="center"/>
    </xf>
    <xf numFmtId="0" fontId="20" fillId="5" borderId="0" xfId="6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15" fillId="6" borderId="14" xfId="0" applyFont="1" applyFill="1" applyBorder="1" applyAlignment="1">
      <alignment horizontal="center" vertical="center" wrapText="1"/>
    </xf>
    <xf numFmtId="0" fontId="15" fillId="6" borderId="15" xfId="0" applyFont="1" applyFill="1" applyBorder="1" applyAlignment="1">
      <alignment horizontal="center" vertical="center" wrapText="1"/>
    </xf>
    <xf numFmtId="0" fontId="15" fillId="6" borderId="16" xfId="0" applyFont="1" applyFill="1" applyBorder="1" applyAlignment="1">
      <alignment horizontal="center" vertical="center" wrapText="1"/>
    </xf>
    <xf numFmtId="0" fontId="0" fillId="6" borderId="18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10" fillId="0" borderId="0" xfId="0" applyFont="1" applyAlignment="1">
      <alignment horizontal="center"/>
    </xf>
  </cellXfs>
  <cellStyles count="8">
    <cellStyle name="Bad" xfId="4" builtinId="27"/>
    <cellStyle name="Explanatory Text" xfId="5" builtinId="53"/>
    <cellStyle name="Hyperlink" xfId="3" builtinId="8"/>
    <cellStyle name="Neutral" xfId="6" builtinId="28"/>
    <cellStyle name="Normal" xfId="0" builtinId="0"/>
    <cellStyle name="Normal 2" xfId="1"/>
    <cellStyle name="Normal 3" xfId="2"/>
    <cellStyle name="Percent" xfId="7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1'!$B$5:$B$28</c:f>
              <c:numCache>
                <c:formatCode>0.0%</c:formatCode>
                <c:ptCount val="24"/>
                <c:pt idx="0">
                  <c:v>1.12E-2</c:v>
                </c:pt>
                <c:pt idx="1">
                  <c:v>9.4000000000000004E-3</c:v>
                </c:pt>
                <c:pt idx="2">
                  <c:v>8.6999999999999994E-3</c:v>
                </c:pt>
                <c:pt idx="3">
                  <c:v>3.7000000000000002E-3</c:v>
                </c:pt>
                <c:pt idx="4">
                  <c:v>3.5999999999999999E-3</c:v>
                </c:pt>
                <c:pt idx="5">
                  <c:v>8.0999999999999996E-3</c:v>
                </c:pt>
                <c:pt idx="6">
                  <c:v>1.9E-2</c:v>
                </c:pt>
                <c:pt idx="7">
                  <c:v>3.3599999999999998E-2</c:v>
                </c:pt>
                <c:pt idx="8">
                  <c:v>3.6700000000000003E-2</c:v>
                </c:pt>
                <c:pt idx="9">
                  <c:v>4.0800000000000003E-2</c:v>
                </c:pt>
                <c:pt idx="10">
                  <c:v>4.7699999999999999E-2</c:v>
                </c:pt>
                <c:pt idx="11">
                  <c:v>5.6599999999999998E-2</c:v>
                </c:pt>
                <c:pt idx="12">
                  <c:v>6.4000000000000001E-2</c:v>
                </c:pt>
                <c:pt idx="13">
                  <c:v>6.5799999999999997E-2</c:v>
                </c:pt>
                <c:pt idx="14">
                  <c:v>7.0000000000000007E-2</c:v>
                </c:pt>
                <c:pt idx="15">
                  <c:v>8.0699999999999994E-2</c:v>
                </c:pt>
                <c:pt idx="16">
                  <c:v>9.1300000000000006E-2</c:v>
                </c:pt>
                <c:pt idx="17">
                  <c:v>9.4600000000000004E-2</c:v>
                </c:pt>
                <c:pt idx="18">
                  <c:v>6.9900000000000004E-2</c:v>
                </c:pt>
                <c:pt idx="19">
                  <c:v>5.4899999999999997E-2</c:v>
                </c:pt>
                <c:pt idx="20">
                  <c:v>4.5600000000000002E-2</c:v>
                </c:pt>
                <c:pt idx="21">
                  <c:v>3.95E-2</c:v>
                </c:pt>
                <c:pt idx="22">
                  <c:v>2.6800000000000001E-2</c:v>
                </c:pt>
                <c:pt idx="23">
                  <c:v>1.5900000000000001E-2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31-4BB3-AE16-6D09542CBCF3}"/>
            </c:ext>
          </c:extLst>
        </c:ser>
        <c:ser>
          <c:idx val="1"/>
          <c:order val="1"/>
          <c:tx>
            <c:strRef>
              <c:f>'PCS 1'!$C$4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1'!$C$5:$C$28</c:f>
              <c:numCache>
                <c:formatCode>0.0%</c:formatCode>
                <c:ptCount val="24"/>
                <c:pt idx="0">
                  <c:v>6.4000000000000003E-3</c:v>
                </c:pt>
                <c:pt idx="1">
                  <c:v>4.1999999999999997E-3</c:v>
                </c:pt>
                <c:pt idx="2">
                  <c:v>3.8E-3</c:v>
                </c:pt>
                <c:pt idx="3">
                  <c:v>3.3999999999999998E-3</c:v>
                </c:pt>
                <c:pt idx="4">
                  <c:v>7.7999999999999996E-3</c:v>
                </c:pt>
                <c:pt idx="5">
                  <c:v>2.01E-2</c:v>
                </c:pt>
                <c:pt idx="6">
                  <c:v>6.5100000000000005E-2</c:v>
                </c:pt>
                <c:pt idx="7">
                  <c:v>9.8799999999999999E-2</c:v>
                </c:pt>
                <c:pt idx="8">
                  <c:v>8.5800000000000001E-2</c:v>
                </c:pt>
                <c:pt idx="9">
                  <c:v>6.9900000000000004E-2</c:v>
                </c:pt>
                <c:pt idx="10">
                  <c:v>6.6100000000000006E-2</c:v>
                </c:pt>
                <c:pt idx="11">
                  <c:v>6.4000000000000001E-2</c:v>
                </c:pt>
                <c:pt idx="12">
                  <c:v>6.4399999999999999E-2</c:v>
                </c:pt>
                <c:pt idx="13">
                  <c:v>6.2100000000000002E-2</c:v>
                </c:pt>
                <c:pt idx="14">
                  <c:v>5.9499999999999997E-2</c:v>
                </c:pt>
                <c:pt idx="15">
                  <c:v>5.6899999999999999E-2</c:v>
                </c:pt>
                <c:pt idx="16">
                  <c:v>5.5899999999999998E-2</c:v>
                </c:pt>
                <c:pt idx="17">
                  <c:v>5.45E-2</c:v>
                </c:pt>
                <c:pt idx="18">
                  <c:v>4.7899999999999998E-2</c:v>
                </c:pt>
                <c:pt idx="19">
                  <c:v>3.3599999999999998E-2</c:v>
                </c:pt>
                <c:pt idx="20">
                  <c:v>2.5399999999999999E-2</c:v>
                </c:pt>
                <c:pt idx="21">
                  <c:v>2.0899999999999998E-2</c:v>
                </c:pt>
                <c:pt idx="22">
                  <c:v>1.43E-2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31-4BB3-AE16-6D09542CBCF3}"/>
            </c:ext>
          </c:extLst>
        </c:ser>
        <c:ser>
          <c:idx val="2"/>
          <c:order val="2"/>
          <c:tx>
            <c:strRef>
              <c:f>'PCS 1'!$D$4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1'!$D$5:$D$28</c:f>
              <c:numCache>
                <c:formatCode>0.0%</c:formatCode>
                <c:ptCount val="24"/>
                <c:pt idx="0">
                  <c:v>9.1000000000000004E-3</c:v>
                </c:pt>
                <c:pt idx="1">
                  <c:v>7.1000000000000004E-3</c:v>
                </c:pt>
                <c:pt idx="2">
                  <c:v>6.4999999999999997E-3</c:v>
                </c:pt>
                <c:pt idx="3">
                  <c:v>3.5999999999999999E-3</c:v>
                </c:pt>
                <c:pt idx="4">
                  <c:v>5.4999999999999997E-3</c:v>
                </c:pt>
                <c:pt idx="5">
                  <c:v>1.34E-2</c:v>
                </c:pt>
                <c:pt idx="6">
                  <c:v>3.9399999999999998E-2</c:v>
                </c:pt>
                <c:pt idx="7">
                  <c:v>6.25E-2</c:v>
                </c:pt>
                <c:pt idx="8">
                  <c:v>5.8400000000000001E-2</c:v>
                </c:pt>
                <c:pt idx="9">
                  <c:v>5.3699999999999998E-2</c:v>
                </c:pt>
                <c:pt idx="10">
                  <c:v>5.5899999999999998E-2</c:v>
                </c:pt>
                <c:pt idx="11">
                  <c:v>5.9900000000000002E-2</c:v>
                </c:pt>
                <c:pt idx="12">
                  <c:v>6.4199999999999993E-2</c:v>
                </c:pt>
                <c:pt idx="13">
                  <c:v>6.4199999999999993E-2</c:v>
                </c:pt>
                <c:pt idx="14">
                  <c:v>6.54E-2</c:v>
                </c:pt>
                <c:pt idx="15">
                  <c:v>7.0099999999999996E-2</c:v>
                </c:pt>
                <c:pt idx="16">
                  <c:v>7.5600000000000001E-2</c:v>
                </c:pt>
                <c:pt idx="17">
                  <c:v>7.6899999999999996E-2</c:v>
                </c:pt>
                <c:pt idx="18">
                  <c:v>6.0100000000000001E-2</c:v>
                </c:pt>
                <c:pt idx="19">
                  <c:v>4.5499999999999999E-2</c:v>
                </c:pt>
                <c:pt idx="20">
                  <c:v>3.6700000000000003E-2</c:v>
                </c:pt>
                <c:pt idx="21">
                  <c:v>3.1300000000000001E-2</c:v>
                </c:pt>
                <c:pt idx="22">
                  <c:v>2.12E-2</c:v>
                </c:pt>
                <c:pt idx="23" formatCode="0.00%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31-4BB3-AE16-6D09542CB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A52-4F42-8502-4A1B0D81F635}"/>
            </c:ext>
          </c:extLst>
        </c:ser>
        <c:ser>
          <c:idx val="1"/>
          <c:order val="1"/>
          <c:tx>
            <c:strRef>
              <c:f>'PCS 7'!$H$4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7'!$H$5:$H$16</c:f>
              <c:numCache>
                <c:formatCode>General</c:formatCode>
                <c:ptCount val="12"/>
                <c:pt idx="0">
                  <c:v>1.2</c:v>
                </c:pt>
                <c:pt idx="1">
                  <c:v>1.37</c:v>
                </c:pt>
                <c:pt idx="2">
                  <c:v>1.4</c:v>
                </c:pt>
                <c:pt idx="3">
                  <c:v>1.18</c:v>
                </c:pt>
                <c:pt idx="4">
                  <c:v>0.94</c:v>
                </c:pt>
                <c:pt idx="5">
                  <c:v>0.81</c:v>
                </c:pt>
                <c:pt idx="6">
                  <c:v>0.8</c:v>
                </c:pt>
                <c:pt idx="7">
                  <c:v>0.74</c:v>
                </c:pt>
                <c:pt idx="8">
                  <c:v>0.73</c:v>
                </c:pt>
                <c:pt idx="9">
                  <c:v>0.87</c:v>
                </c:pt>
                <c:pt idx="10">
                  <c:v>0.98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52-4F42-8502-4A1B0D81F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71'!$G$4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71'!$F$5:$F$16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BEE-4F4A-B7A7-6C44FD2D2106}"/>
            </c:ext>
          </c:extLst>
        </c:ser>
        <c:ser>
          <c:idx val="1"/>
          <c:order val="1"/>
          <c:tx>
            <c:strRef>
              <c:f>'PCS 71'!$H$4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71'!$F$5:$F$16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71'!$H$5:$H$16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EE-4F4A-B7A7-6C44FD2D2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72'!$B$4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72'!$B$5:$B$28</c:f>
              <c:numCache>
                <c:formatCode>0.00%</c:formatCode>
                <c:ptCount val="24"/>
                <c:pt idx="0">
                  <c:v>5.8999999999999999E-3</c:v>
                </c:pt>
                <c:pt idx="1">
                  <c:v>3.3E-3</c:v>
                </c:pt>
                <c:pt idx="2">
                  <c:v>2.3E-3</c:v>
                </c:pt>
                <c:pt idx="3">
                  <c:v>1.9E-3</c:v>
                </c:pt>
                <c:pt idx="4">
                  <c:v>2.3999999999999998E-3</c:v>
                </c:pt>
                <c:pt idx="5">
                  <c:v>5.5999999999999999E-3</c:v>
                </c:pt>
                <c:pt idx="6">
                  <c:v>1.7399999999999999E-2</c:v>
                </c:pt>
                <c:pt idx="7">
                  <c:v>3.4799999999999998E-2</c:v>
                </c:pt>
                <c:pt idx="8">
                  <c:v>4.4200000000000003E-2</c:v>
                </c:pt>
                <c:pt idx="9">
                  <c:v>4.7500000000000001E-2</c:v>
                </c:pt>
                <c:pt idx="10">
                  <c:v>5.4899999999999997E-2</c:v>
                </c:pt>
                <c:pt idx="11">
                  <c:v>6.1199999999999997E-2</c:v>
                </c:pt>
                <c:pt idx="12">
                  <c:v>6.7699999999999996E-2</c:v>
                </c:pt>
                <c:pt idx="13">
                  <c:v>7.0900000000000005E-2</c:v>
                </c:pt>
                <c:pt idx="14">
                  <c:v>7.46E-2</c:v>
                </c:pt>
                <c:pt idx="15">
                  <c:v>8.3699999999999997E-2</c:v>
                </c:pt>
                <c:pt idx="16">
                  <c:v>9.5699999999999993E-2</c:v>
                </c:pt>
                <c:pt idx="17">
                  <c:v>0.1028</c:v>
                </c:pt>
                <c:pt idx="18">
                  <c:v>7.4999999999999997E-2</c:v>
                </c:pt>
                <c:pt idx="19">
                  <c:v>4.7399999999999998E-2</c:v>
                </c:pt>
                <c:pt idx="20">
                  <c:v>3.73E-2</c:v>
                </c:pt>
                <c:pt idx="21">
                  <c:v>3.1199999999999999E-2</c:v>
                </c:pt>
                <c:pt idx="22">
                  <c:v>2.07E-2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9-4DED-AF15-502C6D97E637}"/>
            </c:ext>
          </c:extLst>
        </c:ser>
        <c:ser>
          <c:idx val="1"/>
          <c:order val="1"/>
          <c:tx>
            <c:strRef>
              <c:f>'PCS 72'!$C$4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72'!$C$5:$C$28</c:f>
              <c:numCache>
                <c:formatCode>0.00%</c:formatCode>
                <c:ptCount val="24"/>
                <c:pt idx="0">
                  <c:v>9.7000000000000003E-3</c:v>
                </c:pt>
                <c:pt idx="1">
                  <c:v>8.8000000000000005E-3</c:v>
                </c:pt>
                <c:pt idx="2">
                  <c:v>8.6999999999999994E-3</c:v>
                </c:pt>
                <c:pt idx="3">
                  <c:v>7.6E-3</c:v>
                </c:pt>
                <c:pt idx="4">
                  <c:v>1.0999999999999999E-2</c:v>
                </c:pt>
                <c:pt idx="5">
                  <c:v>1.9800000000000002E-2</c:v>
                </c:pt>
                <c:pt idx="6">
                  <c:v>5.1900000000000002E-2</c:v>
                </c:pt>
                <c:pt idx="7">
                  <c:v>7.8399999999999997E-2</c:v>
                </c:pt>
                <c:pt idx="8">
                  <c:v>7.4499999999999997E-2</c:v>
                </c:pt>
                <c:pt idx="9">
                  <c:v>6.4199999999999993E-2</c:v>
                </c:pt>
                <c:pt idx="10">
                  <c:v>5.79E-2</c:v>
                </c:pt>
                <c:pt idx="11">
                  <c:v>6.1400000000000003E-2</c:v>
                </c:pt>
                <c:pt idx="12">
                  <c:v>6.1199999999999997E-2</c:v>
                </c:pt>
                <c:pt idx="13">
                  <c:v>6.2199999999999998E-2</c:v>
                </c:pt>
                <c:pt idx="14">
                  <c:v>6.2799999999999995E-2</c:v>
                </c:pt>
                <c:pt idx="15">
                  <c:v>6.1600000000000002E-2</c:v>
                </c:pt>
                <c:pt idx="16">
                  <c:v>6.3700000000000007E-2</c:v>
                </c:pt>
                <c:pt idx="17">
                  <c:v>6.08E-2</c:v>
                </c:pt>
                <c:pt idx="18">
                  <c:v>4.99E-2</c:v>
                </c:pt>
                <c:pt idx="19">
                  <c:v>3.9E-2</c:v>
                </c:pt>
                <c:pt idx="20">
                  <c:v>3.09E-2</c:v>
                </c:pt>
                <c:pt idx="21">
                  <c:v>2.4E-2</c:v>
                </c:pt>
                <c:pt idx="22">
                  <c:v>1.7399999999999999E-2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89-4DED-AF15-502C6D97E637}"/>
            </c:ext>
          </c:extLst>
        </c:ser>
        <c:ser>
          <c:idx val="2"/>
          <c:order val="2"/>
          <c:tx>
            <c:strRef>
              <c:f>'PCS 72'!$D$4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72'!$D$5:$D$28</c:f>
              <c:numCache>
                <c:formatCode>0.00%</c:formatCode>
                <c:ptCount val="24"/>
                <c:pt idx="0">
                  <c:v>7.9000000000000008E-3</c:v>
                </c:pt>
                <c:pt idx="1">
                  <c:v>6.1999999999999998E-3</c:v>
                </c:pt>
                <c:pt idx="2">
                  <c:v>5.7000000000000002E-3</c:v>
                </c:pt>
                <c:pt idx="3">
                  <c:v>5.0000000000000001E-3</c:v>
                </c:pt>
                <c:pt idx="4">
                  <c:v>7.0000000000000001E-3</c:v>
                </c:pt>
                <c:pt idx="5">
                  <c:v>1.32E-2</c:v>
                </c:pt>
                <c:pt idx="6">
                  <c:v>3.5799999999999998E-2</c:v>
                </c:pt>
                <c:pt idx="7">
                  <c:v>5.8099999999999999E-2</c:v>
                </c:pt>
                <c:pt idx="8">
                  <c:v>6.0400000000000002E-2</c:v>
                </c:pt>
                <c:pt idx="9">
                  <c:v>5.6399999999999999E-2</c:v>
                </c:pt>
                <c:pt idx="10">
                  <c:v>5.6500000000000002E-2</c:v>
                </c:pt>
                <c:pt idx="11">
                  <c:v>6.13E-2</c:v>
                </c:pt>
                <c:pt idx="12">
                  <c:v>6.4199999999999993E-2</c:v>
                </c:pt>
                <c:pt idx="13">
                  <c:v>6.6199999999999995E-2</c:v>
                </c:pt>
                <c:pt idx="14">
                  <c:v>6.83E-2</c:v>
                </c:pt>
                <c:pt idx="15">
                  <c:v>7.1900000000000006E-2</c:v>
                </c:pt>
                <c:pt idx="16">
                  <c:v>7.8600000000000003E-2</c:v>
                </c:pt>
                <c:pt idx="17">
                  <c:v>8.0399999999999999E-2</c:v>
                </c:pt>
                <c:pt idx="18">
                  <c:v>6.1600000000000002E-2</c:v>
                </c:pt>
                <c:pt idx="19">
                  <c:v>4.2900000000000001E-2</c:v>
                </c:pt>
                <c:pt idx="20">
                  <c:v>3.39E-2</c:v>
                </c:pt>
                <c:pt idx="21">
                  <c:v>2.7300000000000001E-2</c:v>
                </c:pt>
                <c:pt idx="22">
                  <c:v>1.89E-2</c:v>
                </c:pt>
                <c:pt idx="23">
                  <c:v>1.2200000000000001E-2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89-4DED-AF15-502C6D97E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72'!$G$4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72'!$F$5:$F$16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94D-4BF4-9A9F-50A7C82F7AB1}"/>
            </c:ext>
          </c:extLst>
        </c:ser>
        <c:ser>
          <c:idx val="1"/>
          <c:order val="1"/>
          <c:tx>
            <c:strRef>
              <c:f>'PCS 72'!$H$4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72'!$F$5:$F$16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72'!$H$5:$H$16</c:f>
              <c:numCache>
                <c:formatCode>General</c:formatCode>
                <c:ptCount val="12"/>
                <c:pt idx="0">
                  <c:v>1.27</c:v>
                </c:pt>
                <c:pt idx="1">
                  <c:v>1.28</c:v>
                </c:pt>
                <c:pt idx="2">
                  <c:v>1.21</c:v>
                </c:pt>
                <c:pt idx="3">
                  <c:v>1.04</c:v>
                </c:pt>
                <c:pt idx="4">
                  <c:v>0.9</c:v>
                </c:pt>
                <c:pt idx="5">
                  <c:v>0.77</c:v>
                </c:pt>
                <c:pt idx="6">
                  <c:v>0.79</c:v>
                </c:pt>
                <c:pt idx="7">
                  <c:v>0.82</c:v>
                </c:pt>
                <c:pt idx="8">
                  <c:v>0.9</c:v>
                </c:pt>
                <c:pt idx="9">
                  <c:v>0.97</c:v>
                </c:pt>
                <c:pt idx="10">
                  <c:v>1.01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4D-4BF4-9A9F-50A7C82F7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74'!$B$4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74'!$B$5:$B$28</c:f>
              <c:numCache>
                <c:formatCode>0.00%</c:formatCode>
                <c:ptCount val="24"/>
                <c:pt idx="0">
                  <c:v>5.4999999999999997E-3</c:v>
                </c:pt>
                <c:pt idx="1">
                  <c:v>3.0000000000000001E-3</c:v>
                </c:pt>
                <c:pt idx="2">
                  <c:v>2.3999999999999998E-3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6.1999999999999998E-3</c:v>
                </c:pt>
                <c:pt idx="6">
                  <c:v>1.7399999999999999E-2</c:v>
                </c:pt>
                <c:pt idx="7">
                  <c:v>3.61E-2</c:v>
                </c:pt>
                <c:pt idx="8">
                  <c:v>4.58E-2</c:v>
                </c:pt>
                <c:pt idx="9">
                  <c:v>5.11E-2</c:v>
                </c:pt>
                <c:pt idx="10">
                  <c:v>5.7200000000000001E-2</c:v>
                </c:pt>
                <c:pt idx="11">
                  <c:v>6.4199999999999993E-2</c:v>
                </c:pt>
                <c:pt idx="12">
                  <c:v>7.22E-2</c:v>
                </c:pt>
                <c:pt idx="13">
                  <c:v>7.0499999999999993E-2</c:v>
                </c:pt>
                <c:pt idx="14">
                  <c:v>7.7700000000000005E-2</c:v>
                </c:pt>
                <c:pt idx="15">
                  <c:v>8.4500000000000006E-2</c:v>
                </c:pt>
                <c:pt idx="16">
                  <c:v>9.4500000000000001E-2</c:v>
                </c:pt>
                <c:pt idx="17">
                  <c:v>9.8100000000000007E-2</c:v>
                </c:pt>
                <c:pt idx="18">
                  <c:v>7.0199999999999999E-2</c:v>
                </c:pt>
                <c:pt idx="19">
                  <c:v>4.9299999999999997E-2</c:v>
                </c:pt>
                <c:pt idx="20">
                  <c:v>3.6999999999999998E-2</c:v>
                </c:pt>
                <c:pt idx="21">
                  <c:v>2.53E-2</c:v>
                </c:pt>
                <c:pt idx="22">
                  <c:v>1.67E-2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1-456A-8516-B253F2A27E96}"/>
            </c:ext>
          </c:extLst>
        </c:ser>
        <c:ser>
          <c:idx val="1"/>
          <c:order val="1"/>
          <c:tx>
            <c:strRef>
              <c:f>'PCS 74'!$C$4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74'!$C$5:$C$28</c:f>
              <c:numCache>
                <c:formatCode>0.00%</c:formatCode>
                <c:ptCount val="24"/>
                <c:pt idx="0">
                  <c:v>5.0000000000000001E-3</c:v>
                </c:pt>
                <c:pt idx="1">
                  <c:v>3.3E-3</c:v>
                </c:pt>
                <c:pt idx="2">
                  <c:v>2.8999999999999998E-3</c:v>
                </c:pt>
                <c:pt idx="3">
                  <c:v>2.8999999999999998E-3</c:v>
                </c:pt>
                <c:pt idx="4">
                  <c:v>4.8999999999999998E-3</c:v>
                </c:pt>
                <c:pt idx="5">
                  <c:v>1.4E-2</c:v>
                </c:pt>
                <c:pt idx="6">
                  <c:v>3.9100000000000003E-2</c:v>
                </c:pt>
                <c:pt idx="7">
                  <c:v>6.5100000000000005E-2</c:v>
                </c:pt>
                <c:pt idx="8">
                  <c:v>7.5999999999999998E-2</c:v>
                </c:pt>
                <c:pt idx="9">
                  <c:v>7.1599999999999997E-2</c:v>
                </c:pt>
                <c:pt idx="10">
                  <c:v>6.9900000000000004E-2</c:v>
                </c:pt>
                <c:pt idx="11">
                  <c:v>6.9099999999999995E-2</c:v>
                </c:pt>
                <c:pt idx="12">
                  <c:v>7.4899999999999994E-2</c:v>
                </c:pt>
                <c:pt idx="13">
                  <c:v>7.0300000000000001E-2</c:v>
                </c:pt>
                <c:pt idx="14">
                  <c:v>7.0499999999999993E-2</c:v>
                </c:pt>
                <c:pt idx="15">
                  <c:v>6.9699999999999998E-2</c:v>
                </c:pt>
                <c:pt idx="16">
                  <c:v>6.2899999999999998E-2</c:v>
                </c:pt>
                <c:pt idx="17">
                  <c:v>6.0900000000000003E-2</c:v>
                </c:pt>
                <c:pt idx="18">
                  <c:v>5.0200000000000002E-2</c:v>
                </c:pt>
                <c:pt idx="19">
                  <c:v>3.7900000000000003E-2</c:v>
                </c:pt>
                <c:pt idx="20">
                  <c:v>3.0099999999999998E-2</c:v>
                </c:pt>
                <c:pt idx="21">
                  <c:v>2.4400000000000002E-2</c:v>
                </c:pt>
                <c:pt idx="22">
                  <c:v>1.54E-2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F1-456A-8516-B253F2A27E96}"/>
            </c:ext>
          </c:extLst>
        </c:ser>
        <c:ser>
          <c:idx val="2"/>
          <c:order val="2"/>
          <c:tx>
            <c:strRef>
              <c:f>'PCS 74'!$D$4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74'!$D$5:$D$28</c:f>
              <c:numCache>
                <c:formatCode>0.00%</c:formatCode>
                <c:ptCount val="24"/>
                <c:pt idx="0">
                  <c:v>5.3E-3</c:v>
                </c:pt>
                <c:pt idx="1">
                  <c:v>3.0999999999999999E-3</c:v>
                </c:pt>
                <c:pt idx="2">
                  <c:v>2.5999999999999999E-3</c:v>
                </c:pt>
                <c:pt idx="3">
                  <c:v>2.3999999999999998E-3</c:v>
                </c:pt>
                <c:pt idx="4">
                  <c:v>3.5999999999999999E-3</c:v>
                </c:pt>
                <c:pt idx="5">
                  <c:v>0.01</c:v>
                </c:pt>
                <c:pt idx="6">
                  <c:v>2.8000000000000001E-2</c:v>
                </c:pt>
                <c:pt idx="7">
                  <c:v>5.0200000000000002E-2</c:v>
                </c:pt>
                <c:pt idx="8">
                  <c:v>6.0600000000000001E-2</c:v>
                </c:pt>
                <c:pt idx="9">
                  <c:v>6.1100000000000002E-2</c:v>
                </c:pt>
                <c:pt idx="10">
                  <c:v>6.3399999999999998E-2</c:v>
                </c:pt>
                <c:pt idx="11">
                  <c:v>6.6600000000000006E-2</c:v>
                </c:pt>
                <c:pt idx="12">
                  <c:v>7.3599999999999999E-2</c:v>
                </c:pt>
                <c:pt idx="13">
                  <c:v>7.0400000000000004E-2</c:v>
                </c:pt>
                <c:pt idx="14">
                  <c:v>7.4200000000000002E-2</c:v>
                </c:pt>
                <c:pt idx="15">
                  <c:v>7.7299999999999994E-2</c:v>
                </c:pt>
                <c:pt idx="16">
                  <c:v>7.9100000000000004E-2</c:v>
                </c:pt>
                <c:pt idx="17">
                  <c:v>7.9899999999999999E-2</c:v>
                </c:pt>
                <c:pt idx="18">
                  <c:v>6.0400000000000002E-2</c:v>
                </c:pt>
                <c:pt idx="19">
                  <c:v>4.3799999999999999E-2</c:v>
                </c:pt>
                <c:pt idx="20">
                  <c:v>3.3599999999999998E-2</c:v>
                </c:pt>
                <c:pt idx="21">
                  <c:v>2.4899999999999999E-2</c:v>
                </c:pt>
                <c:pt idx="22">
                  <c:v>1.61E-2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F1-456A-8516-B253F2A27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74'!$G$4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74'!$F$5:$F$16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D61-4C27-8515-3E1496F45E21}"/>
            </c:ext>
          </c:extLst>
        </c:ser>
        <c:ser>
          <c:idx val="1"/>
          <c:order val="1"/>
          <c:tx>
            <c:strRef>
              <c:f>'PCS 74'!$H$4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74'!$F$5:$F$16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74'!$H$5:$H$16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1.02</c:v>
                </c:pt>
                <c:pt idx="2">
                  <c:v>1.01</c:v>
                </c:pt>
                <c:pt idx="3">
                  <c:v>1.05</c:v>
                </c:pt>
                <c:pt idx="4">
                  <c:v>1.05</c:v>
                </c:pt>
                <c:pt idx="5">
                  <c:v>0.95</c:v>
                </c:pt>
                <c:pt idx="6">
                  <c:v>0.94</c:v>
                </c:pt>
                <c:pt idx="7">
                  <c:v>1</c:v>
                </c:pt>
                <c:pt idx="8">
                  <c:v>0.98</c:v>
                </c:pt>
                <c:pt idx="9">
                  <c:v>1.05</c:v>
                </c:pt>
                <c:pt idx="10">
                  <c:v>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61-4C27-8515-3E1496F45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92'!$B$4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92'!$B$5:$B$28</c:f>
              <c:numCache>
                <c:formatCode>0.00%</c:formatCode>
                <c:ptCount val="24"/>
                <c:pt idx="0">
                  <c:v>5.3E-3</c:v>
                </c:pt>
                <c:pt idx="1">
                  <c:v>3.3999999999999998E-3</c:v>
                </c:pt>
                <c:pt idx="2">
                  <c:v>2.5999999999999999E-3</c:v>
                </c:pt>
                <c:pt idx="3">
                  <c:v>1.5E-3</c:v>
                </c:pt>
                <c:pt idx="4">
                  <c:v>1.6000000000000001E-3</c:v>
                </c:pt>
                <c:pt idx="5">
                  <c:v>4.4999999999999997E-3</c:v>
                </c:pt>
                <c:pt idx="6">
                  <c:v>1.32E-2</c:v>
                </c:pt>
                <c:pt idx="7">
                  <c:v>3.2099999999999997E-2</c:v>
                </c:pt>
                <c:pt idx="8">
                  <c:v>4.48E-2</c:v>
                </c:pt>
                <c:pt idx="9">
                  <c:v>4.8500000000000001E-2</c:v>
                </c:pt>
                <c:pt idx="10">
                  <c:v>5.9900000000000002E-2</c:v>
                </c:pt>
                <c:pt idx="11">
                  <c:v>6.8699999999999997E-2</c:v>
                </c:pt>
                <c:pt idx="12">
                  <c:v>7.6700000000000004E-2</c:v>
                </c:pt>
                <c:pt idx="13">
                  <c:v>7.6399999999999996E-2</c:v>
                </c:pt>
                <c:pt idx="14">
                  <c:v>7.9200000000000007E-2</c:v>
                </c:pt>
                <c:pt idx="15">
                  <c:v>8.6099999999999996E-2</c:v>
                </c:pt>
                <c:pt idx="16">
                  <c:v>9.11E-2</c:v>
                </c:pt>
                <c:pt idx="17">
                  <c:v>8.9499999999999996E-2</c:v>
                </c:pt>
                <c:pt idx="18">
                  <c:v>6.7199999999999996E-2</c:v>
                </c:pt>
                <c:pt idx="19">
                  <c:v>4.7399999999999998E-2</c:v>
                </c:pt>
                <c:pt idx="20">
                  <c:v>3.9199999999999999E-2</c:v>
                </c:pt>
                <c:pt idx="21">
                  <c:v>3.04E-2</c:v>
                </c:pt>
                <c:pt idx="22">
                  <c:v>1.9900000000000001E-2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9-447C-9823-A66FED5FEC13}"/>
            </c:ext>
          </c:extLst>
        </c:ser>
        <c:ser>
          <c:idx val="1"/>
          <c:order val="1"/>
          <c:tx>
            <c:strRef>
              <c:f>'PCS 92'!$C$4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92'!$C$5:$C$28</c:f>
              <c:numCache>
                <c:formatCode>0.00%</c:formatCode>
                <c:ptCount val="24"/>
                <c:pt idx="0">
                  <c:v>3.8E-3</c:v>
                </c:pt>
                <c:pt idx="1">
                  <c:v>2.3E-3</c:v>
                </c:pt>
                <c:pt idx="2">
                  <c:v>1.6999999999999999E-3</c:v>
                </c:pt>
                <c:pt idx="3">
                  <c:v>1.5E-3</c:v>
                </c:pt>
                <c:pt idx="4">
                  <c:v>2.5999999999999999E-3</c:v>
                </c:pt>
                <c:pt idx="5">
                  <c:v>9.2999999999999992E-3</c:v>
                </c:pt>
                <c:pt idx="6">
                  <c:v>3.0700000000000002E-2</c:v>
                </c:pt>
                <c:pt idx="7">
                  <c:v>5.9200000000000003E-2</c:v>
                </c:pt>
                <c:pt idx="8">
                  <c:v>6.7000000000000004E-2</c:v>
                </c:pt>
                <c:pt idx="9">
                  <c:v>6.8599999999999994E-2</c:v>
                </c:pt>
                <c:pt idx="10">
                  <c:v>7.0800000000000002E-2</c:v>
                </c:pt>
                <c:pt idx="11">
                  <c:v>7.7299999999999994E-2</c:v>
                </c:pt>
                <c:pt idx="12">
                  <c:v>7.85E-2</c:v>
                </c:pt>
                <c:pt idx="13">
                  <c:v>7.3899999999999993E-2</c:v>
                </c:pt>
                <c:pt idx="14">
                  <c:v>7.17E-2</c:v>
                </c:pt>
                <c:pt idx="15">
                  <c:v>7.0800000000000002E-2</c:v>
                </c:pt>
                <c:pt idx="16">
                  <c:v>6.9000000000000006E-2</c:v>
                </c:pt>
                <c:pt idx="17">
                  <c:v>7.2900000000000006E-2</c:v>
                </c:pt>
                <c:pt idx="18">
                  <c:v>5.5300000000000002E-2</c:v>
                </c:pt>
                <c:pt idx="19">
                  <c:v>3.8199999999999998E-2</c:v>
                </c:pt>
                <c:pt idx="20">
                  <c:v>2.8400000000000002E-2</c:v>
                </c:pt>
                <c:pt idx="21">
                  <c:v>2.4E-2</c:v>
                </c:pt>
                <c:pt idx="22">
                  <c:v>1.52E-2</c:v>
                </c:pt>
                <c:pt idx="23">
                  <c:v>7.1000000000000004E-3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89-447C-9823-A66FED5FEC13}"/>
            </c:ext>
          </c:extLst>
        </c:ser>
        <c:ser>
          <c:idx val="2"/>
          <c:order val="2"/>
          <c:tx>
            <c:strRef>
              <c:f>'PCS 92'!$D$4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92'!$D$5:$D$28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2.8E-3</c:v>
                </c:pt>
                <c:pt idx="2">
                  <c:v>2.2000000000000001E-3</c:v>
                </c:pt>
                <c:pt idx="3">
                  <c:v>1.5E-3</c:v>
                </c:pt>
                <c:pt idx="4">
                  <c:v>2.0999999999999999E-3</c:v>
                </c:pt>
                <c:pt idx="5">
                  <c:v>6.8999999999999999E-3</c:v>
                </c:pt>
                <c:pt idx="6">
                  <c:v>2.18E-2</c:v>
                </c:pt>
                <c:pt idx="7">
                  <c:v>4.5499999999999999E-2</c:v>
                </c:pt>
                <c:pt idx="8">
                  <c:v>5.57E-2</c:v>
                </c:pt>
                <c:pt idx="9">
                  <c:v>5.8400000000000001E-2</c:v>
                </c:pt>
                <c:pt idx="10">
                  <c:v>6.5299999999999997E-2</c:v>
                </c:pt>
                <c:pt idx="11">
                  <c:v>7.2900000000000006E-2</c:v>
                </c:pt>
                <c:pt idx="12">
                  <c:v>7.7499999999999999E-2</c:v>
                </c:pt>
                <c:pt idx="13">
                  <c:v>7.5200000000000003E-2</c:v>
                </c:pt>
                <c:pt idx="14">
                  <c:v>7.5499999999999998E-2</c:v>
                </c:pt>
                <c:pt idx="15">
                  <c:v>7.8600000000000003E-2</c:v>
                </c:pt>
                <c:pt idx="16">
                  <c:v>8.0299999999999996E-2</c:v>
                </c:pt>
                <c:pt idx="17">
                  <c:v>8.1299999999999997E-2</c:v>
                </c:pt>
                <c:pt idx="18">
                  <c:v>6.1400000000000003E-2</c:v>
                </c:pt>
                <c:pt idx="19">
                  <c:v>4.2900000000000001E-2</c:v>
                </c:pt>
                <c:pt idx="20">
                  <c:v>3.39E-2</c:v>
                </c:pt>
                <c:pt idx="21">
                  <c:v>2.7300000000000001E-2</c:v>
                </c:pt>
                <c:pt idx="22">
                  <c:v>1.7600000000000001E-2</c:v>
                </c:pt>
                <c:pt idx="23">
                  <c:v>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9-447C-9823-A66FED5FE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80896"/>
        <c:axId val="75071488"/>
      </c:lineChart>
      <c:catAx>
        <c:axId val="7488089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5071488"/>
        <c:crosses val="autoZero"/>
        <c:auto val="1"/>
        <c:lblAlgn val="ctr"/>
        <c:lblOffset val="100"/>
        <c:noMultiLvlLbl val="0"/>
      </c:catAx>
      <c:valAx>
        <c:axId val="75071488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7488089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22" l="0.25" r="0.25" t="0.75000000000000222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84"/>
          <c:w val="0.81524141593508936"/>
          <c:h val="0.47196940795718639"/>
        </c:manualLayout>
      </c:layout>
      <c:lineChart>
        <c:grouping val="standard"/>
        <c:varyColors val="0"/>
        <c:ser>
          <c:idx val="0"/>
          <c:order val="0"/>
          <c:val>
            <c:numRef>
              <c:f>'PCS 92'!$H$5:$H$16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1.1299999999999999</c:v>
                </c:pt>
                <c:pt idx="2">
                  <c:v>1.1299999999999999</c:v>
                </c:pt>
                <c:pt idx="3">
                  <c:v>1.01</c:v>
                </c:pt>
                <c:pt idx="4">
                  <c:v>0.92</c:v>
                </c:pt>
                <c:pt idx="5">
                  <c:v>0.84</c:v>
                </c:pt>
                <c:pt idx="6">
                  <c:v>0.8</c:v>
                </c:pt>
                <c:pt idx="7">
                  <c:v>0.93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E-4904-93D8-F7A8E28C2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055552"/>
        <c:axId val="82057472"/>
      </c:lineChart>
      <c:catAx>
        <c:axId val="8205555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2057472"/>
        <c:crosses val="autoZero"/>
        <c:auto val="1"/>
        <c:lblAlgn val="ctr"/>
        <c:lblOffset val="100"/>
        <c:noMultiLvlLbl val="0"/>
      </c:catAx>
      <c:valAx>
        <c:axId val="82057472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2055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93'!$B$4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93'!$B$5:$B$28</c:f>
              <c:numCache>
                <c:formatCode>0.00%</c:formatCode>
                <c:ptCount val="24"/>
                <c:pt idx="0">
                  <c:v>6.1999999999999998E-3</c:v>
                </c:pt>
                <c:pt idx="1">
                  <c:v>3.7000000000000002E-3</c:v>
                </c:pt>
                <c:pt idx="2">
                  <c:v>2.7000000000000001E-3</c:v>
                </c:pt>
                <c:pt idx="3">
                  <c:v>1.9E-3</c:v>
                </c:pt>
                <c:pt idx="4">
                  <c:v>2.3999999999999998E-3</c:v>
                </c:pt>
                <c:pt idx="5">
                  <c:v>6.0000000000000001E-3</c:v>
                </c:pt>
                <c:pt idx="6">
                  <c:v>1.7999999999999999E-2</c:v>
                </c:pt>
                <c:pt idx="7">
                  <c:v>3.0800000000000001E-2</c:v>
                </c:pt>
                <c:pt idx="8">
                  <c:v>3.85E-2</c:v>
                </c:pt>
                <c:pt idx="9">
                  <c:v>4.5499999999999999E-2</c:v>
                </c:pt>
                <c:pt idx="10">
                  <c:v>5.62E-2</c:v>
                </c:pt>
                <c:pt idx="11">
                  <c:v>6.6000000000000003E-2</c:v>
                </c:pt>
                <c:pt idx="12">
                  <c:v>7.3200000000000001E-2</c:v>
                </c:pt>
                <c:pt idx="13">
                  <c:v>7.22E-2</c:v>
                </c:pt>
                <c:pt idx="14">
                  <c:v>7.5399999999999995E-2</c:v>
                </c:pt>
                <c:pt idx="15">
                  <c:v>8.6199999999999999E-2</c:v>
                </c:pt>
                <c:pt idx="16">
                  <c:v>9.2899999999999996E-2</c:v>
                </c:pt>
                <c:pt idx="17">
                  <c:v>9.6799999999999997E-2</c:v>
                </c:pt>
                <c:pt idx="18">
                  <c:v>7.0699999999999999E-2</c:v>
                </c:pt>
                <c:pt idx="19">
                  <c:v>4.87E-2</c:v>
                </c:pt>
                <c:pt idx="20">
                  <c:v>3.9600000000000003E-2</c:v>
                </c:pt>
                <c:pt idx="21">
                  <c:v>3.3000000000000002E-2</c:v>
                </c:pt>
                <c:pt idx="22">
                  <c:v>2.1399999999999999E-2</c:v>
                </c:pt>
                <c:pt idx="23">
                  <c:v>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D1-4E09-9B74-BBB82FC249CF}"/>
            </c:ext>
          </c:extLst>
        </c:ser>
        <c:ser>
          <c:idx val="1"/>
          <c:order val="1"/>
          <c:tx>
            <c:strRef>
              <c:f>'PCS 93'!$C$4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93'!$C$5:$C$28</c:f>
              <c:numCache>
                <c:formatCode>0.00%</c:formatCode>
                <c:ptCount val="24"/>
                <c:pt idx="0">
                  <c:v>4.1999999999999997E-3</c:v>
                </c:pt>
                <c:pt idx="1">
                  <c:v>2.5999999999999999E-3</c:v>
                </c:pt>
                <c:pt idx="2">
                  <c:v>2.0999999999999999E-3</c:v>
                </c:pt>
                <c:pt idx="3">
                  <c:v>1.9E-3</c:v>
                </c:pt>
                <c:pt idx="4">
                  <c:v>3.5000000000000001E-3</c:v>
                </c:pt>
                <c:pt idx="5">
                  <c:v>1.43E-2</c:v>
                </c:pt>
                <c:pt idx="6">
                  <c:v>4.3200000000000002E-2</c:v>
                </c:pt>
                <c:pt idx="7">
                  <c:v>8.0600000000000005E-2</c:v>
                </c:pt>
                <c:pt idx="8">
                  <c:v>8.3000000000000004E-2</c:v>
                </c:pt>
                <c:pt idx="9">
                  <c:v>7.1099999999999997E-2</c:v>
                </c:pt>
                <c:pt idx="10">
                  <c:v>6.6500000000000004E-2</c:v>
                </c:pt>
                <c:pt idx="11">
                  <c:v>6.8599999999999994E-2</c:v>
                </c:pt>
                <c:pt idx="12">
                  <c:v>7.1400000000000005E-2</c:v>
                </c:pt>
                <c:pt idx="13">
                  <c:v>6.9800000000000001E-2</c:v>
                </c:pt>
                <c:pt idx="14">
                  <c:v>6.8000000000000005E-2</c:v>
                </c:pt>
                <c:pt idx="15">
                  <c:v>6.5799999999999997E-2</c:v>
                </c:pt>
                <c:pt idx="16">
                  <c:v>6.3200000000000006E-2</c:v>
                </c:pt>
                <c:pt idx="17">
                  <c:v>6.2199999999999998E-2</c:v>
                </c:pt>
                <c:pt idx="18">
                  <c:v>5.0999999999999997E-2</c:v>
                </c:pt>
                <c:pt idx="19">
                  <c:v>3.61E-2</c:v>
                </c:pt>
                <c:pt idx="20">
                  <c:v>2.7400000000000001E-2</c:v>
                </c:pt>
                <c:pt idx="21">
                  <c:v>2.23E-2</c:v>
                </c:pt>
                <c:pt idx="22">
                  <c:v>1.4E-2</c:v>
                </c:pt>
                <c:pt idx="23">
                  <c:v>7.3000000000000001E-3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D1-4E09-9B74-BBB82FC249CF}"/>
            </c:ext>
          </c:extLst>
        </c:ser>
        <c:ser>
          <c:idx val="2"/>
          <c:order val="2"/>
          <c:tx>
            <c:strRef>
              <c:f>'PCS 93'!$D$4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93'!$D$5:$D$28</c:f>
              <c:numCache>
                <c:formatCode>0.00%</c:formatCode>
                <c:ptCount val="24"/>
                <c:pt idx="0">
                  <c:v>5.1999999999999998E-3</c:v>
                </c:pt>
                <c:pt idx="1">
                  <c:v>3.2000000000000002E-3</c:v>
                </c:pt>
                <c:pt idx="2">
                  <c:v>2.3999999999999998E-3</c:v>
                </c:pt>
                <c:pt idx="3">
                  <c:v>1.9E-3</c:v>
                </c:pt>
                <c:pt idx="4">
                  <c:v>2.8999999999999998E-3</c:v>
                </c:pt>
                <c:pt idx="5">
                  <c:v>1.0200000000000001E-2</c:v>
                </c:pt>
                <c:pt idx="6">
                  <c:v>3.0700000000000002E-2</c:v>
                </c:pt>
                <c:pt idx="7">
                  <c:v>5.5899999999999998E-2</c:v>
                </c:pt>
                <c:pt idx="8">
                  <c:v>6.0999999999999999E-2</c:v>
                </c:pt>
                <c:pt idx="9">
                  <c:v>5.8400000000000001E-2</c:v>
                </c:pt>
                <c:pt idx="10">
                  <c:v>6.1400000000000003E-2</c:v>
                </c:pt>
                <c:pt idx="11">
                  <c:v>6.7299999999999999E-2</c:v>
                </c:pt>
                <c:pt idx="12">
                  <c:v>7.2300000000000003E-2</c:v>
                </c:pt>
                <c:pt idx="13">
                  <c:v>7.0999999999999994E-2</c:v>
                </c:pt>
                <c:pt idx="14">
                  <c:v>7.17E-2</c:v>
                </c:pt>
                <c:pt idx="15">
                  <c:v>7.5899999999999995E-2</c:v>
                </c:pt>
                <c:pt idx="16">
                  <c:v>7.7899999999999997E-2</c:v>
                </c:pt>
                <c:pt idx="17">
                  <c:v>7.9299999999999995E-2</c:v>
                </c:pt>
                <c:pt idx="18">
                  <c:v>6.08E-2</c:v>
                </c:pt>
                <c:pt idx="19">
                  <c:v>4.2299999999999997E-2</c:v>
                </c:pt>
                <c:pt idx="20">
                  <c:v>3.3500000000000002E-2</c:v>
                </c:pt>
                <c:pt idx="21">
                  <c:v>2.76E-2</c:v>
                </c:pt>
                <c:pt idx="22">
                  <c:v>1.77E-2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D1-4E09-9B74-BBB82FC24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93'!$G$4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93'!$F$5:$F$16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B36-4C4F-9EF0-62522DDBAE6E}"/>
            </c:ext>
          </c:extLst>
        </c:ser>
        <c:ser>
          <c:idx val="1"/>
          <c:order val="1"/>
          <c:tx>
            <c:strRef>
              <c:f>'PCS 93'!$H$4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93'!$F$5:$F$16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93'!$H$5:$H$16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1.05</c:v>
                </c:pt>
                <c:pt idx="2">
                  <c:v>1.02</c:v>
                </c:pt>
                <c:pt idx="3">
                  <c:v>1.03</c:v>
                </c:pt>
                <c:pt idx="4">
                  <c:v>0.99</c:v>
                </c:pt>
                <c:pt idx="5">
                  <c:v>0.88</c:v>
                </c:pt>
                <c:pt idx="6">
                  <c:v>0.9</c:v>
                </c:pt>
                <c:pt idx="7">
                  <c:v>0.91</c:v>
                </c:pt>
                <c:pt idx="8">
                  <c:v>0.94</c:v>
                </c:pt>
                <c:pt idx="9">
                  <c:v>1.04</c:v>
                </c:pt>
                <c:pt idx="10">
                  <c:v>1.07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36-4C4F-9EF0-62522DDBA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95'!$B$4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95'!$B$5:$B$28</c:f>
              <c:numCache>
                <c:formatCode>0.00%</c:formatCode>
                <c:ptCount val="24"/>
                <c:pt idx="0">
                  <c:v>7.1000000000000004E-3</c:v>
                </c:pt>
                <c:pt idx="1">
                  <c:v>4.7999999999999996E-3</c:v>
                </c:pt>
                <c:pt idx="2">
                  <c:v>3.3E-3</c:v>
                </c:pt>
                <c:pt idx="3">
                  <c:v>2.3999999999999998E-3</c:v>
                </c:pt>
                <c:pt idx="4">
                  <c:v>2.5000000000000001E-3</c:v>
                </c:pt>
                <c:pt idx="5">
                  <c:v>5.5999999999999999E-3</c:v>
                </c:pt>
                <c:pt idx="6">
                  <c:v>1.83E-2</c:v>
                </c:pt>
                <c:pt idx="7">
                  <c:v>4.0300000000000002E-2</c:v>
                </c:pt>
                <c:pt idx="8">
                  <c:v>4.8599999999999997E-2</c:v>
                </c:pt>
                <c:pt idx="9">
                  <c:v>5.0500000000000003E-2</c:v>
                </c:pt>
                <c:pt idx="10">
                  <c:v>5.7500000000000002E-2</c:v>
                </c:pt>
                <c:pt idx="11">
                  <c:v>6.7199999999999996E-2</c:v>
                </c:pt>
                <c:pt idx="12">
                  <c:v>7.4700000000000003E-2</c:v>
                </c:pt>
                <c:pt idx="13">
                  <c:v>7.4899999999999994E-2</c:v>
                </c:pt>
                <c:pt idx="14">
                  <c:v>7.5499999999999998E-2</c:v>
                </c:pt>
                <c:pt idx="15">
                  <c:v>8.0399999999999999E-2</c:v>
                </c:pt>
                <c:pt idx="16">
                  <c:v>8.6800000000000002E-2</c:v>
                </c:pt>
                <c:pt idx="17">
                  <c:v>8.8099999999999998E-2</c:v>
                </c:pt>
                <c:pt idx="18">
                  <c:v>6.7799999999999999E-2</c:v>
                </c:pt>
                <c:pt idx="19">
                  <c:v>4.7E-2</c:v>
                </c:pt>
                <c:pt idx="20">
                  <c:v>3.5299999999999998E-2</c:v>
                </c:pt>
                <c:pt idx="21">
                  <c:v>2.7699999999999999E-2</c:v>
                </c:pt>
                <c:pt idx="22">
                  <c:v>2.0899999999999998E-2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41-4067-B605-893FAFEC0EF4}"/>
            </c:ext>
          </c:extLst>
        </c:ser>
        <c:ser>
          <c:idx val="1"/>
          <c:order val="1"/>
          <c:tx>
            <c:strRef>
              <c:f>'PCS 95'!$C$4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95'!$C$5:$C$28</c:f>
              <c:numCache>
                <c:formatCode>0.00%</c:formatCode>
                <c:ptCount val="24"/>
                <c:pt idx="0">
                  <c:v>6.4000000000000003E-3</c:v>
                </c:pt>
                <c:pt idx="1">
                  <c:v>4.1000000000000003E-3</c:v>
                </c:pt>
                <c:pt idx="2">
                  <c:v>3.3E-3</c:v>
                </c:pt>
                <c:pt idx="3">
                  <c:v>3.0000000000000001E-3</c:v>
                </c:pt>
                <c:pt idx="4">
                  <c:v>5.5999999999999999E-3</c:v>
                </c:pt>
                <c:pt idx="5">
                  <c:v>1.72E-2</c:v>
                </c:pt>
                <c:pt idx="6">
                  <c:v>4.4600000000000001E-2</c:v>
                </c:pt>
                <c:pt idx="7">
                  <c:v>5.8599999999999999E-2</c:v>
                </c:pt>
                <c:pt idx="8">
                  <c:v>5.7599999999999998E-2</c:v>
                </c:pt>
                <c:pt idx="9">
                  <c:v>5.5399999999999998E-2</c:v>
                </c:pt>
                <c:pt idx="10">
                  <c:v>6.0499999999999998E-2</c:v>
                </c:pt>
                <c:pt idx="11">
                  <c:v>6.7599999999999993E-2</c:v>
                </c:pt>
                <c:pt idx="12">
                  <c:v>7.3599999999999999E-2</c:v>
                </c:pt>
                <c:pt idx="13">
                  <c:v>7.3099999999999998E-2</c:v>
                </c:pt>
                <c:pt idx="14">
                  <c:v>7.2400000000000006E-2</c:v>
                </c:pt>
                <c:pt idx="15">
                  <c:v>7.1800000000000003E-2</c:v>
                </c:pt>
                <c:pt idx="16">
                  <c:v>6.9800000000000001E-2</c:v>
                </c:pt>
                <c:pt idx="17">
                  <c:v>6.8699999999999997E-2</c:v>
                </c:pt>
                <c:pt idx="18">
                  <c:v>5.3400000000000003E-2</c:v>
                </c:pt>
                <c:pt idx="19">
                  <c:v>4.3099999999999999E-2</c:v>
                </c:pt>
                <c:pt idx="20">
                  <c:v>3.5200000000000002E-2</c:v>
                </c:pt>
                <c:pt idx="21">
                  <c:v>2.75E-2</c:v>
                </c:pt>
                <c:pt idx="22">
                  <c:v>1.7600000000000001E-2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41-4067-B605-893FAFEC0EF4}"/>
            </c:ext>
          </c:extLst>
        </c:ser>
        <c:ser>
          <c:idx val="2"/>
          <c:order val="2"/>
          <c:tx>
            <c:strRef>
              <c:f>'PCS 95'!$D$4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95'!$D$5:$D$28</c:f>
              <c:numCache>
                <c:formatCode>0.00%</c:formatCode>
                <c:ptCount val="24"/>
                <c:pt idx="0">
                  <c:v>6.7000000000000002E-3</c:v>
                </c:pt>
                <c:pt idx="1">
                  <c:v>4.4999999999999997E-3</c:v>
                </c:pt>
                <c:pt idx="2">
                  <c:v>3.3E-3</c:v>
                </c:pt>
                <c:pt idx="3">
                  <c:v>2.7000000000000001E-3</c:v>
                </c:pt>
                <c:pt idx="4">
                  <c:v>4.0000000000000001E-3</c:v>
                </c:pt>
                <c:pt idx="5">
                  <c:v>1.0999999999999999E-2</c:v>
                </c:pt>
                <c:pt idx="6">
                  <c:v>3.0599999999999999E-2</c:v>
                </c:pt>
                <c:pt idx="7">
                  <c:v>4.8800000000000003E-2</c:v>
                </c:pt>
                <c:pt idx="8">
                  <c:v>5.28E-2</c:v>
                </c:pt>
                <c:pt idx="9">
                  <c:v>5.28E-2</c:v>
                </c:pt>
                <c:pt idx="10">
                  <c:v>5.8900000000000001E-2</c:v>
                </c:pt>
                <c:pt idx="11">
                  <c:v>6.7400000000000002E-2</c:v>
                </c:pt>
                <c:pt idx="12">
                  <c:v>7.4200000000000002E-2</c:v>
                </c:pt>
                <c:pt idx="13">
                  <c:v>7.3999999999999996E-2</c:v>
                </c:pt>
                <c:pt idx="14">
                  <c:v>7.3999999999999996E-2</c:v>
                </c:pt>
                <c:pt idx="15">
                  <c:v>7.6399999999999996E-2</c:v>
                </c:pt>
                <c:pt idx="16">
                  <c:v>7.8799999999999995E-2</c:v>
                </c:pt>
                <c:pt idx="17">
                  <c:v>7.9000000000000001E-2</c:v>
                </c:pt>
                <c:pt idx="18">
                  <c:v>6.1100000000000002E-2</c:v>
                </c:pt>
                <c:pt idx="19">
                  <c:v>4.5199999999999997E-2</c:v>
                </c:pt>
                <c:pt idx="20">
                  <c:v>3.5200000000000002E-2</c:v>
                </c:pt>
                <c:pt idx="21">
                  <c:v>2.76E-2</c:v>
                </c:pt>
                <c:pt idx="22">
                  <c:v>1.9300000000000001E-2</c:v>
                </c:pt>
                <c:pt idx="23">
                  <c:v>1.1599999999999999E-2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41-4067-B605-893FAFEC0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8'!$B$5:$B$28</c:f>
              <c:numCache>
                <c:formatCode>0.00%</c:formatCode>
                <c:ptCount val="24"/>
                <c:pt idx="0">
                  <c:v>9.1000000000000004E-3</c:v>
                </c:pt>
                <c:pt idx="1">
                  <c:v>6.3E-3</c:v>
                </c:pt>
                <c:pt idx="2">
                  <c:v>4.4000000000000003E-3</c:v>
                </c:pt>
                <c:pt idx="3">
                  <c:v>2.8999999999999998E-3</c:v>
                </c:pt>
                <c:pt idx="4">
                  <c:v>4.0000000000000001E-3</c:v>
                </c:pt>
                <c:pt idx="5">
                  <c:v>8.8000000000000005E-3</c:v>
                </c:pt>
                <c:pt idx="6">
                  <c:v>2.3800000000000002E-2</c:v>
                </c:pt>
                <c:pt idx="7">
                  <c:v>4.07E-2</c:v>
                </c:pt>
                <c:pt idx="8">
                  <c:v>5.2400000000000002E-2</c:v>
                </c:pt>
                <c:pt idx="9">
                  <c:v>5.9499999999999997E-2</c:v>
                </c:pt>
                <c:pt idx="10">
                  <c:v>6.2199999999999998E-2</c:v>
                </c:pt>
                <c:pt idx="11">
                  <c:v>6.3200000000000006E-2</c:v>
                </c:pt>
                <c:pt idx="12">
                  <c:v>6.3600000000000004E-2</c:v>
                </c:pt>
                <c:pt idx="13">
                  <c:v>6.5100000000000005E-2</c:v>
                </c:pt>
                <c:pt idx="14">
                  <c:v>7.0499999999999993E-2</c:v>
                </c:pt>
                <c:pt idx="15">
                  <c:v>7.5300000000000006E-2</c:v>
                </c:pt>
                <c:pt idx="16">
                  <c:v>7.5300000000000006E-2</c:v>
                </c:pt>
                <c:pt idx="17">
                  <c:v>6.8599999999999994E-2</c:v>
                </c:pt>
                <c:pt idx="18">
                  <c:v>5.9400000000000001E-2</c:v>
                </c:pt>
                <c:pt idx="19">
                  <c:v>4.9500000000000002E-2</c:v>
                </c:pt>
                <c:pt idx="20">
                  <c:v>4.6600000000000003E-2</c:v>
                </c:pt>
                <c:pt idx="21">
                  <c:v>4.02E-2</c:v>
                </c:pt>
                <c:pt idx="22">
                  <c:v>3.1300000000000001E-2</c:v>
                </c:pt>
                <c:pt idx="23">
                  <c:v>1.7399999999999999E-2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7A-42DC-A7E1-85298BA2BA69}"/>
            </c:ext>
          </c:extLst>
        </c:ser>
        <c:ser>
          <c:idx val="1"/>
          <c:order val="1"/>
          <c:tx>
            <c:strRef>
              <c:f>'PCS 8'!$C$4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8'!$C$5:$C$28</c:f>
              <c:numCache>
                <c:formatCode>0.00%</c:formatCode>
                <c:ptCount val="24"/>
                <c:pt idx="0">
                  <c:v>7.6E-3</c:v>
                </c:pt>
                <c:pt idx="1">
                  <c:v>5.0000000000000001E-3</c:v>
                </c:pt>
                <c:pt idx="2">
                  <c:v>3.5000000000000001E-3</c:v>
                </c:pt>
                <c:pt idx="3">
                  <c:v>2.2000000000000001E-3</c:v>
                </c:pt>
                <c:pt idx="4">
                  <c:v>3.3E-3</c:v>
                </c:pt>
                <c:pt idx="5">
                  <c:v>9.4999999999999998E-3</c:v>
                </c:pt>
                <c:pt idx="6">
                  <c:v>2.7799999999999998E-2</c:v>
                </c:pt>
                <c:pt idx="7">
                  <c:v>4.8500000000000001E-2</c:v>
                </c:pt>
                <c:pt idx="8">
                  <c:v>6.0100000000000001E-2</c:v>
                </c:pt>
                <c:pt idx="9">
                  <c:v>6.5600000000000006E-2</c:v>
                </c:pt>
                <c:pt idx="10">
                  <c:v>6.6000000000000003E-2</c:v>
                </c:pt>
                <c:pt idx="11">
                  <c:v>6.7699999999999996E-2</c:v>
                </c:pt>
                <c:pt idx="12">
                  <c:v>6.7400000000000002E-2</c:v>
                </c:pt>
                <c:pt idx="13">
                  <c:v>6.6699999999999995E-2</c:v>
                </c:pt>
                <c:pt idx="14">
                  <c:v>6.88E-2</c:v>
                </c:pt>
                <c:pt idx="15">
                  <c:v>7.1999999999999995E-2</c:v>
                </c:pt>
                <c:pt idx="16">
                  <c:v>7.2599999999999998E-2</c:v>
                </c:pt>
                <c:pt idx="17">
                  <c:v>6.7599999999999993E-2</c:v>
                </c:pt>
                <c:pt idx="18">
                  <c:v>5.8000000000000003E-2</c:v>
                </c:pt>
                <c:pt idx="19">
                  <c:v>4.9500000000000002E-2</c:v>
                </c:pt>
                <c:pt idx="20">
                  <c:v>3.9899999999999998E-2</c:v>
                </c:pt>
                <c:pt idx="21">
                  <c:v>3.3099999999999997E-2</c:v>
                </c:pt>
                <c:pt idx="22">
                  <c:v>2.41E-2</c:v>
                </c:pt>
                <c:pt idx="23">
                  <c:v>1.3599999999999999E-2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A-42DC-A7E1-85298BA2BA69}"/>
            </c:ext>
          </c:extLst>
        </c:ser>
        <c:ser>
          <c:idx val="2"/>
          <c:order val="2"/>
          <c:tx>
            <c:strRef>
              <c:f>'PCS 8'!$D$4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8'!$D$5:$D$28</c:f>
              <c:numCache>
                <c:formatCode>0.00%</c:formatCode>
                <c:ptCount val="24"/>
                <c:pt idx="0">
                  <c:v>8.3999999999999995E-3</c:v>
                </c:pt>
                <c:pt idx="1">
                  <c:v>5.5999999999999999E-3</c:v>
                </c:pt>
                <c:pt idx="2">
                  <c:v>4.0000000000000001E-3</c:v>
                </c:pt>
                <c:pt idx="3">
                  <c:v>2.5999999999999999E-3</c:v>
                </c:pt>
                <c:pt idx="4">
                  <c:v>3.5999999999999999E-3</c:v>
                </c:pt>
                <c:pt idx="5">
                  <c:v>9.1999999999999998E-3</c:v>
                </c:pt>
                <c:pt idx="6">
                  <c:v>2.58E-2</c:v>
                </c:pt>
                <c:pt idx="7">
                  <c:v>4.4499999999999998E-2</c:v>
                </c:pt>
                <c:pt idx="8">
                  <c:v>5.62E-2</c:v>
                </c:pt>
                <c:pt idx="9">
                  <c:v>6.25E-2</c:v>
                </c:pt>
                <c:pt idx="10">
                  <c:v>6.4100000000000004E-2</c:v>
                </c:pt>
                <c:pt idx="11">
                  <c:v>6.54E-2</c:v>
                </c:pt>
                <c:pt idx="12">
                  <c:v>6.5500000000000003E-2</c:v>
                </c:pt>
                <c:pt idx="13">
                  <c:v>6.59E-2</c:v>
                </c:pt>
                <c:pt idx="14">
                  <c:v>6.9599999999999995E-2</c:v>
                </c:pt>
                <c:pt idx="15">
                  <c:v>7.3599999999999999E-2</c:v>
                </c:pt>
                <c:pt idx="16">
                  <c:v>7.3899999999999993E-2</c:v>
                </c:pt>
                <c:pt idx="17">
                  <c:v>6.8099999999999994E-2</c:v>
                </c:pt>
                <c:pt idx="18">
                  <c:v>5.8700000000000002E-2</c:v>
                </c:pt>
                <c:pt idx="19">
                  <c:v>4.9500000000000002E-2</c:v>
                </c:pt>
                <c:pt idx="20">
                  <c:v>4.3299999999999998E-2</c:v>
                </c:pt>
                <c:pt idx="21">
                  <c:v>3.6700000000000003E-2</c:v>
                </c:pt>
                <c:pt idx="22">
                  <c:v>2.7799999999999998E-2</c:v>
                </c:pt>
                <c:pt idx="23">
                  <c:v>1.55E-2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7A-42DC-A7E1-85298BA2B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95'!$G$4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95'!$F$5:$F$16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6B2-49FD-A23D-A357CAE26BD0}"/>
            </c:ext>
          </c:extLst>
        </c:ser>
        <c:ser>
          <c:idx val="1"/>
          <c:order val="1"/>
          <c:tx>
            <c:strRef>
              <c:f>'PCS 95'!$H$4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95'!$F$5:$F$16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95'!$H$5:$H$16</c:f>
              <c:numCache>
                <c:formatCode>0.00</c:formatCode>
                <c:ptCount val="12"/>
                <c:pt idx="0">
                  <c:v>0.99</c:v>
                </c:pt>
                <c:pt idx="1">
                  <c:v>1.01</c:v>
                </c:pt>
                <c:pt idx="2">
                  <c:v>1</c:v>
                </c:pt>
                <c:pt idx="3">
                  <c:v>0.98</c:v>
                </c:pt>
                <c:pt idx="4">
                  <c:v>1</c:v>
                </c:pt>
                <c:pt idx="5">
                  <c:v>0.93</c:v>
                </c:pt>
                <c:pt idx="6">
                  <c:v>0.95</c:v>
                </c:pt>
                <c:pt idx="7">
                  <c:v>0.98</c:v>
                </c:pt>
                <c:pt idx="8">
                  <c:v>1</c:v>
                </c:pt>
                <c:pt idx="9">
                  <c:v>1.06</c:v>
                </c:pt>
                <c:pt idx="10">
                  <c:v>1.06</c:v>
                </c:pt>
                <c:pt idx="11" formatCode="General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B2-49FD-A23D-A357CAE26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96'!$B$4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96'!$B$5:$B$28</c:f>
              <c:numCache>
                <c:formatCode>0.00%</c:formatCode>
                <c:ptCount val="24"/>
                <c:pt idx="0">
                  <c:v>8.8999999999999999E-3</c:v>
                </c:pt>
                <c:pt idx="1">
                  <c:v>5.7000000000000002E-3</c:v>
                </c:pt>
                <c:pt idx="2">
                  <c:v>4.1000000000000003E-3</c:v>
                </c:pt>
                <c:pt idx="3">
                  <c:v>2.8999999999999998E-3</c:v>
                </c:pt>
                <c:pt idx="4">
                  <c:v>3.2000000000000002E-3</c:v>
                </c:pt>
                <c:pt idx="5">
                  <c:v>7.4000000000000003E-3</c:v>
                </c:pt>
                <c:pt idx="6">
                  <c:v>2.5899999999999999E-2</c:v>
                </c:pt>
                <c:pt idx="7">
                  <c:v>4.1700000000000001E-2</c:v>
                </c:pt>
                <c:pt idx="8">
                  <c:v>4.4699999999999997E-2</c:v>
                </c:pt>
                <c:pt idx="9">
                  <c:v>4.7600000000000003E-2</c:v>
                </c:pt>
                <c:pt idx="10">
                  <c:v>5.7500000000000002E-2</c:v>
                </c:pt>
                <c:pt idx="11">
                  <c:v>6.7100000000000007E-2</c:v>
                </c:pt>
                <c:pt idx="12">
                  <c:v>7.6499999999999999E-2</c:v>
                </c:pt>
                <c:pt idx="13">
                  <c:v>7.5700000000000003E-2</c:v>
                </c:pt>
                <c:pt idx="14">
                  <c:v>7.5899999999999995E-2</c:v>
                </c:pt>
                <c:pt idx="15">
                  <c:v>7.8200000000000006E-2</c:v>
                </c:pt>
                <c:pt idx="16">
                  <c:v>7.9899999999999999E-2</c:v>
                </c:pt>
                <c:pt idx="17">
                  <c:v>8.1299999999999997E-2</c:v>
                </c:pt>
                <c:pt idx="18">
                  <c:v>6.2799999999999995E-2</c:v>
                </c:pt>
                <c:pt idx="19">
                  <c:v>4.87E-2</c:v>
                </c:pt>
                <c:pt idx="20">
                  <c:v>3.7400000000000003E-2</c:v>
                </c:pt>
                <c:pt idx="21">
                  <c:v>2.92E-2</c:v>
                </c:pt>
                <c:pt idx="22">
                  <c:v>2.23E-2</c:v>
                </c:pt>
                <c:pt idx="23">
                  <c:v>1.5299999999999999E-2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E-49EB-9342-1A718838A6C3}"/>
            </c:ext>
          </c:extLst>
        </c:ser>
        <c:ser>
          <c:idx val="1"/>
          <c:order val="1"/>
          <c:tx>
            <c:strRef>
              <c:f>'PCS 96'!$C$4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96'!$C$5:$C$28</c:f>
              <c:numCache>
                <c:formatCode>0.00%</c:formatCode>
                <c:ptCount val="24"/>
                <c:pt idx="0">
                  <c:v>6.4000000000000003E-3</c:v>
                </c:pt>
                <c:pt idx="1">
                  <c:v>4.4000000000000003E-3</c:v>
                </c:pt>
                <c:pt idx="2">
                  <c:v>3.8999999999999998E-3</c:v>
                </c:pt>
                <c:pt idx="3">
                  <c:v>3.3E-3</c:v>
                </c:pt>
                <c:pt idx="4">
                  <c:v>5.3E-3</c:v>
                </c:pt>
                <c:pt idx="5">
                  <c:v>1.5299999999999999E-2</c:v>
                </c:pt>
                <c:pt idx="6">
                  <c:v>4.0899999999999999E-2</c:v>
                </c:pt>
                <c:pt idx="7">
                  <c:v>6.0999999999999999E-2</c:v>
                </c:pt>
                <c:pt idx="8">
                  <c:v>5.8299999999999998E-2</c:v>
                </c:pt>
                <c:pt idx="9">
                  <c:v>5.3800000000000001E-2</c:v>
                </c:pt>
                <c:pt idx="10">
                  <c:v>5.8200000000000002E-2</c:v>
                </c:pt>
                <c:pt idx="11">
                  <c:v>6.7100000000000007E-2</c:v>
                </c:pt>
                <c:pt idx="12">
                  <c:v>7.5200000000000003E-2</c:v>
                </c:pt>
                <c:pt idx="13">
                  <c:v>7.4499999999999997E-2</c:v>
                </c:pt>
                <c:pt idx="14">
                  <c:v>7.3700000000000002E-2</c:v>
                </c:pt>
                <c:pt idx="15">
                  <c:v>7.1999999999999995E-2</c:v>
                </c:pt>
                <c:pt idx="16">
                  <c:v>6.93E-2</c:v>
                </c:pt>
                <c:pt idx="17">
                  <c:v>6.93E-2</c:v>
                </c:pt>
                <c:pt idx="18">
                  <c:v>5.4300000000000001E-2</c:v>
                </c:pt>
                <c:pt idx="19">
                  <c:v>4.4200000000000003E-2</c:v>
                </c:pt>
                <c:pt idx="20">
                  <c:v>3.5099999999999999E-2</c:v>
                </c:pt>
                <c:pt idx="21">
                  <c:v>2.7300000000000001E-2</c:v>
                </c:pt>
                <c:pt idx="22">
                  <c:v>1.7000000000000001E-2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E-49EB-9342-1A718838A6C3}"/>
            </c:ext>
          </c:extLst>
        </c:ser>
        <c:ser>
          <c:idx val="2"/>
          <c:order val="2"/>
          <c:tx>
            <c:strRef>
              <c:f>'PCS 96'!$D$4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96'!$D$5:$D$28</c:f>
              <c:numCache>
                <c:formatCode>0.00%</c:formatCode>
                <c:ptCount val="24"/>
                <c:pt idx="0">
                  <c:v>7.4999999999999997E-3</c:v>
                </c:pt>
                <c:pt idx="1">
                  <c:v>5.0000000000000001E-3</c:v>
                </c:pt>
                <c:pt idx="2">
                  <c:v>4.0000000000000001E-3</c:v>
                </c:pt>
                <c:pt idx="3">
                  <c:v>3.0999999999999999E-3</c:v>
                </c:pt>
                <c:pt idx="4">
                  <c:v>4.3E-3</c:v>
                </c:pt>
                <c:pt idx="5">
                  <c:v>1.1900000000000001E-2</c:v>
                </c:pt>
                <c:pt idx="6">
                  <c:v>3.4299999999999997E-2</c:v>
                </c:pt>
                <c:pt idx="7">
                  <c:v>5.2600000000000001E-2</c:v>
                </c:pt>
                <c:pt idx="8">
                  <c:v>5.2299999999999999E-2</c:v>
                </c:pt>
                <c:pt idx="9">
                  <c:v>5.11E-2</c:v>
                </c:pt>
                <c:pt idx="10">
                  <c:v>5.79E-2</c:v>
                </c:pt>
                <c:pt idx="11">
                  <c:v>6.7100000000000007E-2</c:v>
                </c:pt>
                <c:pt idx="12">
                  <c:v>7.5800000000000006E-2</c:v>
                </c:pt>
                <c:pt idx="13">
                  <c:v>7.4999999999999997E-2</c:v>
                </c:pt>
                <c:pt idx="14">
                  <c:v>7.4700000000000003E-2</c:v>
                </c:pt>
                <c:pt idx="15">
                  <c:v>7.4700000000000003E-2</c:v>
                </c:pt>
                <c:pt idx="16">
                  <c:v>7.3999999999999996E-2</c:v>
                </c:pt>
                <c:pt idx="17">
                  <c:v>7.46E-2</c:v>
                </c:pt>
                <c:pt idx="18">
                  <c:v>5.8000000000000003E-2</c:v>
                </c:pt>
                <c:pt idx="19">
                  <c:v>4.6100000000000002E-2</c:v>
                </c:pt>
                <c:pt idx="20">
                  <c:v>3.61E-2</c:v>
                </c:pt>
                <c:pt idx="21">
                  <c:v>2.8199999999999999E-2</c:v>
                </c:pt>
                <c:pt idx="22">
                  <c:v>1.9300000000000001E-2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0E-49EB-9342-1A718838A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96'!$G$4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96'!$F$5:$F$16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087-400B-91AB-D4F28C941D35}"/>
            </c:ext>
          </c:extLst>
        </c:ser>
        <c:ser>
          <c:idx val="1"/>
          <c:order val="1"/>
          <c:tx>
            <c:strRef>
              <c:f>'PCS 96'!$H$4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96'!$F$5:$F$16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96'!$H$5:$H$16</c:f>
              <c:numCache>
                <c:formatCode>General</c:formatCode>
                <c:ptCount val="12"/>
                <c:pt idx="0">
                  <c:v>0.96</c:v>
                </c:pt>
                <c:pt idx="1">
                  <c:v>0.92</c:v>
                </c:pt>
                <c:pt idx="2">
                  <c:v>0.92</c:v>
                </c:pt>
                <c:pt idx="3">
                  <c:v>0.97</c:v>
                </c:pt>
                <c:pt idx="4">
                  <c:v>1.05</c:v>
                </c:pt>
                <c:pt idx="5">
                  <c:v>0.95</c:v>
                </c:pt>
                <c:pt idx="6">
                  <c:v>0.95</c:v>
                </c:pt>
                <c:pt idx="7">
                  <c:v>0.99</c:v>
                </c:pt>
                <c:pt idx="8">
                  <c:v>1</c:v>
                </c:pt>
                <c:pt idx="9">
                  <c:v>1.07</c:v>
                </c:pt>
                <c:pt idx="10">
                  <c:v>1.1000000000000001</c:v>
                </c:pt>
                <c:pt idx="11">
                  <c:v>1.1100000000000001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7-400B-91AB-D4F28C941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103'!$B$4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103'!$B$5:$B$28</c:f>
              <c:numCache>
                <c:formatCode>0.00%</c:formatCode>
                <c:ptCount val="24"/>
                <c:pt idx="0">
                  <c:v>5.1999999999999998E-3</c:v>
                </c:pt>
                <c:pt idx="1">
                  <c:v>3.7000000000000002E-3</c:v>
                </c:pt>
                <c:pt idx="2">
                  <c:v>4.3E-3</c:v>
                </c:pt>
                <c:pt idx="3">
                  <c:v>5.3E-3</c:v>
                </c:pt>
                <c:pt idx="4">
                  <c:v>1.04E-2</c:v>
                </c:pt>
                <c:pt idx="5">
                  <c:v>2.01E-2</c:v>
                </c:pt>
                <c:pt idx="6">
                  <c:v>4.0800000000000003E-2</c:v>
                </c:pt>
                <c:pt idx="7">
                  <c:v>5.5399999999999998E-2</c:v>
                </c:pt>
                <c:pt idx="8">
                  <c:v>6.13E-2</c:v>
                </c:pt>
                <c:pt idx="9">
                  <c:v>6.1499999999999999E-2</c:v>
                </c:pt>
                <c:pt idx="10">
                  <c:v>6.5799999999999997E-2</c:v>
                </c:pt>
                <c:pt idx="11">
                  <c:v>6.8500000000000005E-2</c:v>
                </c:pt>
                <c:pt idx="12">
                  <c:v>7.0599999999999996E-2</c:v>
                </c:pt>
                <c:pt idx="13">
                  <c:v>6.9099999999999995E-2</c:v>
                </c:pt>
                <c:pt idx="14">
                  <c:v>7.0000000000000007E-2</c:v>
                </c:pt>
                <c:pt idx="15">
                  <c:v>7.4800000000000005E-2</c:v>
                </c:pt>
                <c:pt idx="16">
                  <c:v>7.5999999999999998E-2</c:v>
                </c:pt>
                <c:pt idx="17">
                  <c:v>7.3200000000000001E-2</c:v>
                </c:pt>
                <c:pt idx="18">
                  <c:v>5.2499999999999998E-2</c:v>
                </c:pt>
                <c:pt idx="19">
                  <c:v>3.7600000000000001E-2</c:v>
                </c:pt>
                <c:pt idx="20">
                  <c:v>2.87E-2</c:v>
                </c:pt>
                <c:pt idx="21">
                  <c:v>2.1499999999999998E-2</c:v>
                </c:pt>
                <c:pt idx="22">
                  <c:v>1.44E-2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7-4E28-9806-850E7B89A2A4}"/>
            </c:ext>
          </c:extLst>
        </c:ser>
        <c:ser>
          <c:idx val="1"/>
          <c:order val="1"/>
          <c:tx>
            <c:strRef>
              <c:f>'PCS 103'!$C$4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103'!$C$5:$C$28</c:f>
              <c:numCache>
                <c:formatCode>0.00%</c:formatCode>
                <c:ptCount val="24"/>
                <c:pt idx="0">
                  <c:v>6.4000000000000003E-3</c:v>
                </c:pt>
                <c:pt idx="1">
                  <c:v>4.3E-3</c:v>
                </c:pt>
                <c:pt idx="2">
                  <c:v>3.7000000000000002E-3</c:v>
                </c:pt>
                <c:pt idx="3">
                  <c:v>4.0000000000000001E-3</c:v>
                </c:pt>
                <c:pt idx="4">
                  <c:v>7.1999999999999998E-3</c:v>
                </c:pt>
                <c:pt idx="5">
                  <c:v>1.7399999999999999E-2</c:v>
                </c:pt>
                <c:pt idx="6">
                  <c:v>4.2900000000000001E-2</c:v>
                </c:pt>
                <c:pt idx="7">
                  <c:v>6.1899999999999997E-2</c:v>
                </c:pt>
                <c:pt idx="8">
                  <c:v>6.3E-2</c:v>
                </c:pt>
                <c:pt idx="9">
                  <c:v>6.9099999999999995E-2</c:v>
                </c:pt>
                <c:pt idx="10">
                  <c:v>7.0300000000000001E-2</c:v>
                </c:pt>
                <c:pt idx="11">
                  <c:v>7.0900000000000005E-2</c:v>
                </c:pt>
                <c:pt idx="12">
                  <c:v>7.1800000000000003E-2</c:v>
                </c:pt>
                <c:pt idx="13">
                  <c:v>7.0400000000000004E-2</c:v>
                </c:pt>
                <c:pt idx="14">
                  <c:v>6.83E-2</c:v>
                </c:pt>
                <c:pt idx="15">
                  <c:v>6.93E-2</c:v>
                </c:pt>
                <c:pt idx="16">
                  <c:v>7.1099999999999997E-2</c:v>
                </c:pt>
                <c:pt idx="17">
                  <c:v>7.0999999999999994E-2</c:v>
                </c:pt>
                <c:pt idx="18">
                  <c:v>5.0299999999999997E-2</c:v>
                </c:pt>
                <c:pt idx="19">
                  <c:v>3.5799999999999998E-2</c:v>
                </c:pt>
                <c:pt idx="20">
                  <c:v>2.69E-2</c:v>
                </c:pt>
                <c:pt idx="21">
                  <c:v>2.0199999999999999E-2</c:v>
                </c:pt>
                <c:pt idx="22">
                  <c:v>1.4E-2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77-4E28-9806-850E7B89A2A4}"/>
            </c:ext>
          </c:extLst>
        </c:ser>
        <c:ser>
          <c:idx val="2"/>
          <c:order val="2"/>
          <c:tx>
            <c:strRef>
              <c:f>'PCS 103'!$D$4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103'!$D$5:$D$28</c:f>
              <c:numCache>
                <c:formatCode>0.00%</c:formatCode>
                <c:ptCount val="24"/>
                <c:pt idx="0">
                  <c:v>5.7999999999999996E-3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4.5999999999999999E-3</c:v>
                </c:pt>
                <c:pt idx="4">
                  <c:v>8.8000000000000005E-3</c:v>
                </c:pt>
                <c:pt idx="5">
                  <c:v>1.8800000000000001E-2</c:v>
                </c:pt>
                <c:pt idx="6">
                  <c:v>4.1799999999999997E-2</c:v>
                </c:pt>
                <c:pt idx="7">
                  <c:v>5.8599999999999999E-2</c:v>
                </c:pt>
                <c:pt idx="8">
                  <c:v>6.2100000000000002E-2</c:v>
                </c:pt>
                <c:pt idx="9">
                  <c:v>6.5199999999999994E-2</c:v>
                </c:pt>
                <c:pt idx="10">
                  <c:v>6.8000000000000005E-2</c:v>
                </c:pt>
                <c:pt idx="11">
                  <c:v>6.9699999999999998E-2</c:v>
                </c:pt>
                <c:pt idx="12">
                  <c:v>7.1199999999999999E-2</c:v>
                </c:pt>
                <c:pt idx="13">
                  <c:v>6.9699999999999998E-2</c:v>
                </c:pt>
                <c:pt idx="14">
                  <c:v>6.9199999999999998E-2</c:v>
                </c:pt>
                <c:pt idx="15">
                  <c:v>7.2099999999999997E-2</c:v>
                </c:pt>
                <c:pt idx="16">
                  <c:v>7.3599999999999999E-2</c:v>
                </c:pt>
                <c:pt idx="17">
                  <c:v>7.22E-2</c:v>
                </c:pt>
                <c:pt idx="18">
                  <c:v>5.1400000000000001E-2</c:v>
                </c:pt>
                <c:pt idx="19">
                  <c:v>3.6700000000000003E-2</c:v>
                </c:pt>
                <c:pt idx="20">
                  <c:v>2.7799999999999998E-2</c:v>
                </c:pt>
                <c:pt idx="21">
                  <c:v>2.0899999999999998E-2</c:v>
                </c:pt>
                <c:pt idx="22">
                  <c:v>1.4200000000000001E-2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77-4E28-9806-850E7B89A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103'!$G$4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103'!$F$5:$F$16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B64-48A9-B1C0-BE837A49F931}"/>
            </c:ext>
          </c:extLst>
        </c:ser>
        <c:ser>
          <c:idx val="1"/>
          <c:order val="1"/>
          <c:tx>
            <c:strRef>
              <c:f>'PCS 103'!$H$4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103'!$F$5:$F$16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103'!$H$5:$H$16</c:f>
              <c:numCache>
                <c:formatCode>General</c:formatCode>
                <c:ptCount val="12"/>
                <c:pt idx="3">
                  <c:v>1.1399999999999999</c:v>
                </c:pt>
                <c:pt idx="4">
                  <c:v>1.01</c:v>
                </c:pt>
                <c:pt idx="5">
                  <c:v>0.9</c:v>
                </c:pt>
                <c:pt idx="6">
                  <c:v>0.94</c:v>
                </c:pt>
                <c:pt idx="7">
                  <c:v>0.87</c:v>
                </c:pt>
                <c:pt idx="8">
                  <c:v>0.98</c:v>
                </c:pt>
                <c:pt idx="9">
                  <c:v>0.99</c:v>
                </c:pt>
                <c:pt idx="10">
                  <c:v>1.07</c:v>
                </c:pt>
                <c:pt idx="11">
                  <c:v>1.0900000000000001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64-48A9-B1C0-BE837A49F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104'!$B$4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104'!$B$5:$B$28</c:f>
              <c:numCache>
                <c:formatCode>0.00%</c:formatCode>
                <c:ptCount val="24"/>
                <c:pt idx="0">
                  <c:v>6.0000000000000001E-3</c:v>
                </c:pt>
                <c:pt idx="1">
                  <c:v>3.8E-3</c:v>
                </c:pt>
                <c:pt idx="2">
                  <c:v>3.3E-3</c:v>
                </c:pt>
                <c:pt idx="3">
                  <c:v>4.1999999999999997E-3</c:v>
                </c:pt>
                <c:pt idx="4">
                  <c:v>6.3E-3</c:v>
                </c:pt>
                <c:pt idx="5">
                  <c:v>1.6500000000000001E-2</c:v>
                </c:pt>
                <c:pt idx="6">
                  <c:v>4.0800000000000003E-2</c:v>
                </c:pt>
                <c:pt idx="7">
                  <c:v>5.5E-2</c:v>
                </c:pt>
                <c:pt idx="8">
                  <c:v>5.1799999999999999E-2</c:v>
                </c:pt>
                <c:pt idx="9">
                  <c:v>5.0299999999999997E-2</c:v>
                </c:pt>
                <c:pt idx="10">
                  <c:v>5.6399999999999999E-2</c:v>
                </c:pt>
                <c:pt idx="11">
                  <c:v>6.1499999999999999E-2</c:v>
                </c:pt>
                <c:pt idx="12">
                  <c:v>6.5799999999999997E-2</c:v>
                </c:pt>
                <c:pt idx="13">
                  <c:v>6.6199999999999995E-2</c:v>
                </c:pt>
                <c:pt idx="14">
                  <c:v>7.1499999999999994E-2</c:v>
                </c:pt>
                <c:pt idx="15">
                  <c:v>7.6999999999999999E-2</c:v>
                </c:pt>
                <c:pt idx="16">
                  <c:v>8.3299999999999999E-2</c:v>
                </c:pt>
                <c:pt idx="17">
                  <c:v>8.4400000000000003E-2</c:v>
                </c:pt>
                <c:pt idx="18">
                  <c:v>6.0999999999999999E-2</c:v>
                </c:pt>
                <c:pt idx="19">
                  <c:v>4.4999999999999998E-2</c:v>
                </c:pt>
                <c:pt idx="20">
                  <c:v>3.5900000000000001E-2</c:v>
                </c:pt>
                <c:pt idx="21">
                  <c:v>2.6700000000000002E-2</c:v>
                </c:pt>
                <c:pt idx="22">
                  <c:v>1.67E-2</c:v>
                </c:pt>
                <c:pt idx="23">
                  <c:v>1.04E-2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A-43D4-AB00-315B9BB7DEF1}"/>
            </c:ext>
          </c:extLst>
        </c:ser>
        <c:ser>
          <c:idx val="1"/>
          <c:order val="1"/>
          <c:tx>
            <c:strRef>
              <c:f>'PCS 104'!$C$4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104'!$C$5:$C$28</c:f>
              <c:numCache>
                <c:formatCode>0.00%</c:formatCode>
                <c:ptCount val="24"/>
                <c:pt idx="0">
                  <c:v>6.6E-3</c:v>
                </c:pt>
                <c:pt idx="1">
                  <c:v>4.1000000000000003E-3</c:v>
                </c:pt>
                <c:pt idx="2">
                  <c:v>3.0999999999999999E-3</c:v>
                </c:pt>
                <c:pt idx="3">
                  <c:v>3.0999999999999999E-3</c:v>
                </c:pt>
                <c:pt idx="4">
                  <c:v>4.7000000000000002E-3</c:v>
                </c:pt>
                <c:pt idx="5">
                  <c:v>1.34E-2</c:v>
                </c:pt>
                <c:pt idx="6">
                  <c:v>4.1599999999999998E-2</c:v>
                </c:pt>
                <c:pt idx="7">
                  <c:v>6.1400000000000003E-2</c:v>
                </c:pt>
                <c:pt idx="8">
                  <c:v>6.1199999999999997E-2</c:v>
                </c:pt>
                <c:pt idx="9">
                  <c:v>6.0499999999999998E-2</c:v>
                </c:pt>
                <c:pt idx="10">
                  <c:v>6.3200000000000006E-2</c:v>
                </c:pt>
                <c:pt idx="11">
                  <c:v>6.3299999999999995E-2</c:v>
                </c:pt>
                <c:pt idx="12">
                  <c:v>6.8900000000000003E-2</c:v>
                </c:pt>
                <c:pt idx="13">
                  <c:v>6.5500000000000003E-2</c:v>
                </c:pt>
                <c:pt idx="14">
                  <c:v>6.7599999999999993E-2</c:v>
                </c:pt>
                <c:pt idx="15">
                  <c:v>7.0300000000000001E-2</c:v>
                </c:pt>
                <c:pt idx="16">
                  <c:v>7.7600000000000002E-2</c:v>
                </c:pt>
                <c:pt idx="17">
                  <c:v>7.9899999999999999E-2</c:v>
                </c:pt>
                <c:pt idx="18">
                  <c:v>6.0999999999999999E-2</c:v>
                </c:pt>
                <c:pt idx="19">
                  <c:v>4.1799999999999997E-2</c:v>
                </c:pt>
                <c:pt idx="20">
                  <c:v>3.15E-2</c:v>
                </c:pt>
                <c:pt idx="21">
                  <c:v>2.3199999999999998E-2</c:v>
                </c:pt>
                <c:pt idx="22">
                  <c:v>1.6199999999999999E-2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A-43D4-AB00-315B9BB7DEF1}"/>
            </c:ext>
          </c:extLst>
        </c:ser>
        <c:ser>
          <c:idx val="2"/>
          <c:order val="2"/>
          <c:tx>
            <c:strRef>
              <c:f>'PCS 104'!$D$4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104'!$D$5:$D$28</c:f>
              <c:numCache>
                <c:formatCode>0.00%</c:formatCode>
                <c:ptCount val="24"/>
                <c:pt idx="0">
                  <c:v>6.3E-3</c:v>
                </c:pt>
                <c:pt idx="1">
                  <c:v>3.8999999999999998E-3</c:v>
                </c:pt>
                <c:pt idx="2">
                  <c:v>3.2000000000000002E-3</c:v>
                </c:pt>
                <c:pt idx="3">
                  <c:v>3.7000000000000002E-3</c:v>
                </c:pt>
                <c:pt idx="4">
                  <c:v>5.4999999999999997E-3</c:v>
                </c:pt>
                <c:pt idx="5">
                  <c:v>1.4999999999999999E-2</c:v>
                </c:pt>
                <c:pt idx="6">
                  <c:v>4.1200000000000001E-2</c:v>
                </c:pt>
                <c:pt idx="7">
                  <c:v>5.8200000000000002E-2</c:v>
                </c:pt>
                <c:pt idx="8">
                  <c:v>5.6500000000000002E-2</c:v>
                </c:pt>
                <c:pt idx="9">
                  <c:v>5.5300000000000002E-2</c:v>
                </c:pt>
                <c:pt idx="10">
                  <c:v>5.9700000000000003E-2</c:v>
                </c:pt>
                <c:pt idx="11">
                  <c:v>6.2399999999999997E-2</c:v>
                </c:pt>
                <c:pt idx="12">
                  <c:v>6.7400000000000002E-2</c:v>
                </c:pt>
                <c:pt idx="13">
                  <c:v>6.59E-2</c:v>
                </c:pt>
                <c:pt idx="14">
                  <c:v>6.9599999999999995E-2</c:v>
                </c:pt>
                <c:pt idx="15">
                  <c:v>7.3700000000000002E-2</c:v>
                </c:pt>
                <c:pt idx="16">
                  <c:v>8.0500000000000002E-2</c:v>
                </c:pt>
                <c:pt idx="17">
                  <c:v>8.2199999999999995E-2</c:v>
                </c:pt>
                <c:pt idx="18">
                  <c:v>6.0999999999999999E-2</c:v>
                </c:pt>
                <c:pt idx="19">
                  <c:v>4.3400000000000001E-2</c:v>
                </c:pt>
                <c:pt idx="20">
                  <c:v>3.3700000000000001E-2</c:v>
                </c:pt>
                <c:pt idx="21">
                  <c:v>2.4899999999999999E-2</c:v>
                </c:pt>
                <c:pt idx="22">
                  <c:v>1.6500000000000001E-2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8A-43D4-AB00-315B9BB7D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104'!$G$4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104'!$F$5:$F$16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345-4DE6-99B9-4007DA4EF806}"/>
            </c:ext>
          </c:extLst>
        </c:ser>
        <c:ser>
          <c:idx val="1"/>
          <c:order val="1"/>
          <c:tx>
            <c:strRef>
              <c:f>'PCS 104'!$H$4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104'!$F$5:$F$16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104'!$H$5:$H$16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1.1200000000000001</c:v>
                </c:pt>
                <c:pt idx="2">
                  <c:v>1.1200000000000001</c:v>
                </c:pt>
                <c:pt idx="3">
                  <c:v>1.07</c:v>
                </c:pt>
                <c:pt idx="4">
                  <c:v>1.02</c:v>
                </c:pt>
                <c:pt idx="5">
                  <c:v>0.94</c:v>
                </c:pt>
                <c:pt idx="6">
                  <c:v>0.98</c:v>
                </c:pt>
                <c:pt idx="7">
                  <c:v>0.99</c:v>
                </c:pt>
                <c:pt idx="8">
                  <c:v>0.89</c:v>
                </c:pt>
                <c:pt idx="9">
                  <c:v>0.94</c:v>
                </c:pt>
                <c:pt idx="10">
                  <c:v>0.88</c:v>
                </c:pt>
                <c:pt idx="11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45-4DE6-99B9-4007DA4EF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108'!$B$4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108'!$B$5:$B$28</c:f>
              <c:numCache>
                <c:formatCode>0.00%</c:formatCode>
                <c:ptCount val="24"/>
                <c:pt idx="0">
                  <c:v>5.3E-3</c:v>
                </c:pt>
                <c:pt idx="1">
                  <c:v>3.3999999999999998E-3</c:v>
                </c:pt>
                <c:pt idx="2">
                  <c:v>2.8999999999999998E-3</c:v>
                </c:pt>
                <c:pt idx="3">
                  <c:v>3.8999999999999998E-3</c:v>
                </c:pt>
                <c:pt idx="4">
                  <c:v>6.4000000000000003E-3</c:v>
                </c:pt>
                <c:pt idx="5">
                  <c:v>1.6199999999999999E-2</c:v>
                </c:pt>
                <c:pt idx="6">
                  <c:v>4.6199999999999998E-2</c:v>
                </c:pt>
                <c:pt idx="7">
                  <c:v>6.7100000000000007E-2</c:v>
                </c:pt>
                <c:pt idx="8">
                  <c:v>6.1199999999999997E-2</c:v>
                </c:pt>
                <c:pt idx="9">
                  <c:v>5.8200000000000002E-2</c:v>
                </c:pt>
                <c:pt idx="10">
                  <c:v>6.4399999999999999E-2</c:v>
                </c:pt>
                <c:pt idx="11">
                  <c:v>6.7500000000000004E-2</c:v>
                </c:pt>
                <c:pt idx="12">
                  <c:v>7.0699999999999999E-2</c:v>
                </c:pt>
                <c:pt idx="13">
                  <c:v>7.0300000000000001E-2</c:v>
                </c:pt>
                <c:pt idx="14">
                  <c:v>7.1999999999999995E-2</c:v>
                </c:pt>
                <c:pt idx="15">
                  <c:v>7.3800000000000004E-2</c:v>
                </c:pt>
                <c:pt idx="16">
                  <c:v>7.2099999999999997E-2</c:v>
                </c:pt>
                <c:pt idx="17">
                  <c:v>7.0300000000000001E-2</c:v>
                </c:pt>
                <c:pt idx="18">
                  <c:v>5.16E-2</c:v>
                </c:pt>
                <c:pt idx="19">
                  <c:v>3.9399999999999998E-2</c:v>
                </c:pt>
                <c:pt idx="20">
                  <c:v>3.0599999999999999E-2</c:v>
                </c:pt>
                <c:pt idx="21">
                  <c:v>2.29E-2</c:v>
                </c:pt>
                <c:pt idx="22">
                  <c:v>1.47E-2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BD-4DE6-A370-2800CFEFD46F}"/>
            </c:ext>
          </c:extLst>
        </c:ser>
        <c:ser>
          <c:idx val="1"/>
          <c:order val="1"/>
          <c:tx>
            <c:strRef>
              <c:f>'PCS 108'!$C$4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108'!$C$5:$C$28</c:f>
              <c:numCache>
                <c:formatCode>0.00%</c:formatCode>
                <c:ptCount val="24"/>
                <c:pt idx="0">
                  <c:v>6.7999999999999996E-3</c:v>
                </c:pt>
                <c:pt idx="1">
                  <c:v>4.3E-3</c:v>
                </c:pt>
                <c:pt idx="2">
                  <c:v>3.2000000000000002E-3</c:v>
                </c:pt>
                <c:pt idx="3">
                  <c:v>2.8E-3</c:v>
                </c:pt>
                <c:pt idx="4">
                  <c:v>3.5000000000000001E-3</c:v>
                </c:pt>
                <c:pt idx="5">
                  <c:v>1.01E-2</c:v>
                </c:pt>
                <c:pt idx="6">
                  <c:v>3.2800000000000003E-2</c:v>
                </c:pt>
                <c:pt idx="7">
                  <c:v>4.6399999999999997E-2</c:v>
                </c:pt>
                <c:pt idx="8">
                  <c:v>5.3999999999999999E-2</c:v>
                </c:pt>
                <c:pt idx="9">
                  <c:v>5.7799999999999997E-2</c:v>
                </c:pt>
                <c:pt idx="10">
                  <c:v>6.54E-2</c:v>
                </c:pt>
                <c:pt idx="11">
                  <c:v>6.8900000000000003E-2</c:v>
                </c:pt>
                <c:pt idx="12">
                  <c:v>7.3800000000000004E-2</c:v>
                </c:pt>
                <c:pt idx="13">
                  <c:v>7.1300000000000002E-2</c:v>
                </c:pt>
                <c:pt idx="14">
                  <c:v>7.2099999999999997E-2</c:v>
                </c:pt>
                <c:pt idx="15">
                  <c:v>7.4300000000000005E-2</c:v>
                </c:pt>
                <c:pt idx="16">
                  <c:v>7.7799999999999994E-2</c:v>
                </c:pt>
                <c:pt idx="17">
                  <c:v>7.85E-2</c:v>
                </c:pt>
                <c:pt idx="18">
                  <c:v>6.2700000000000006E-2</c:v>
                </c:pt>
                <c:pt idx="19">
                  <c:v>4.5400000000000003E-2</c:v>
                </c:pt>
                <c:pt idx="20">
                  <c:v>3.5000000000000003E-2</c:v>
                </c:pt>
                <c:pt idx="21">
                  <c:v>2.5399999999999999E-2</c:v>
                </c:pt>
                <c:pt idx="22">
                  <c:v>1.6799999999999999E-2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BD-4DE6-A370-2800CFEFD46F}"/>
            </c:ext>
          </c:extLst>
        </c:ser>
        <c:ser>
          <c:idx val="2"/>
          <c:order val="2"/>
          <c:tx>
            <c:strRef>
              <c:f>'PCS 108'!$D$4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108'!$D$5:$D$28</c:f>
              <c:numCache>
                <c:formatCode>0.00%</c:formatCode>
                <c:ptCount val="24"/>
                <c:pt idx="0">
                  <c:v>6.0000000000000001E-3</c:v>
                </c:pt>
                <c:pt idx="1">
                  <c:v>3.8E-3</c:v>
                </c:pt>
                <c:pt idx="2">
                  <c:v>3.0000000000000001E-3</c:v>
                </c:pt>
                <c:pt idx="3">
                  <c:v>3.3999999999999998E-3</c:v>
                </c:pt>
                <c:pt idx="4">
                  <c:v>5.0000000000000001E-3</c:v>
                </c:pt>
                <c:pt idx="5">
                  <c:v>1.3299999999999999E-2</c:v>
                </c:pt>
                <c:pt idx="6">
                  <c:v>3.9800000000000002E-2</c:v>
                </c:pt>
                <c:pt idx="7">
                  <c:v>5.7200000000000001E-2</c:v>
                </c:pt>
                <c:pt idx="8">
                  <c:v>5.7799999999999997E-2</c:v>
                </c:pt>
                <c:pt idx="9">
                  <c:v>5.8099999999999999E-2</c:v>
                </c:pt>
                <c:pt idx="10">
                  <c:v>6.4899999999999999E-2</c:v>
                </c:pt>
                <c:pt idx="11">
                  <c:v>6.8199999999999997E-2</c:v>
                </c:pt>
                <c:pt idx="12">
                  <c:v>7.22E-2</c:v>
                </c:pt>
                <c:pt idx="13">
                  <c:v>7.0800000000000002E-2</c:v>
                </c:pt>
                <c:pt idx="14">
                  <c:v>7.2099999999999997E-2</c:v>
                </c:pt>
                <c:pt idx="15">
                  <c:v>7.4099999999999999E-2</c:v>
                </c:pt>
                <c:pt idx="16">
                  <c:v>7.4800000000000005E-2</c:v>
                </c:pt>
                <c:pt idx="17">
                  <c:v>7.4200000000000002E-2</c:v>
                </c:pt>
                <c:pt idx="18">
                  <c:v>5.6899999999999999E-2</c:v>
                </c:pt>
                <c:pt idx="19">
                  <c:v>4.2299999999999997E-2</c:v>
                </c:pt>
                <c:pt idx="20">
                  <c:v>3.27E-2</c:v>
                </c:pt>
                <c:pt idx="21">
                  <c:v>2.41E-2</c:v>
                </c:pt>
                <c:pt idx="22">
                  <c:v>1.5699999999999999E-2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BD-4DE6-A370-2800CFEFD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108'!$G$4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108'!$F$5:$F$16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1AB-4030-9477-AE5FEC645353}"/>
            </c:ext>
          </c:extLst>
        </c:ser>
        <c:ser>
          <c:idx val="1"/>
          <c:order val="1"/>
          <c:tx>
            <c:strRef>
              <c:f>'PCS 108'!$H$4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108'!$F$5:$F$16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108'!$H$5:$H$16</c:f>
              <c:numCache>
                <c:formatCode>General</c:formatCode>
                <c:ptCount val="12"/>
                <c:pt idx="0">
                  <c:v>0.96</c:v>
                </c:pt>
                <c:pt idx="1">
                  <c:v>1.02</c:v>
                </c:pt>
                <c:pt idx="2">
                  <c:v>1</c:v>
                </c:pt>
                <c:pt idx="4">
                  <c:v>1.03</c:v>
                </c:pt>
                <c:pt idx="5">
                  <c:v>0.98</c:v>
                </c:pt>
                <c:pt idx="6">
                  <c:v>0.96</c:v>
                </c:pt>
                <c:pt idx="7">
                  <c:v>0.99</c:v>
                </c:pt>
                <c:pt idx="8">
                  <c:v>0.99</c:v>
                </c:pt>
                <c:pt idx="9">
                  <c:v>1.02</c:v>
                </c:pt>
                <c:pt idx="10">
                  <c:v>1.04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AB-4030-9477-AE5FEC645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120'!$B$4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120'!$B$5:$B$28</c:f>
              <c:numCache>
                <c:formatCode>0.00%</c:formatCode>
                <c:ptCount val="24"/>
                <c:pt idx="0">
                  <c:v>4.8999999999999998E-3</c:v>
                </c:pt>
                <c:pt idx="1">
                  <c:v>2.3E-3</c:v>
                </c:pt>
                <c:pt idx="2">
                  <c:v>1.1999999999999999E-3</c:v>
                </c:pt>
                <c:pt idx="3">
                  <c:v>1.5E-3</c:v>
                </c:pt>
                <c:pt idx="4">
                  <c:v>3.0999999999999999E-3</c:v>
                </c:pt>
                <c:pt idx="5">
                  <c:v>5.4000000000000003E-3</c:v>
                </c:pt>
                <c:pt idx="6">
                  <c:v>1.2999999999999999E-2</c:v>
                </c:pt>
                <c:pt idx="7">
                  <c:v>2.5999999999999999E-2</c:v>
                </c:pt>
                <c:pt idx="8">
                  <c:v>3.5799999999999998E-2</c:v>
                </c:pt>
                <c:pt idx="9">
                  <c:v>4.8399999999999999E-2</c:v>
                </c:pt>
                <c:pt idx="10">
                  <c:v>5.9900000000000002E-2</c:v>
                </c:pt>
                <c:pt idx="11">
                  <c:v>6.4799999999999996E-2</c:v>
                </c:pt>
                <c:pt idx="12">
                  <c:v>6.8699999999999997E-2</c:v>
                </c:pt>
                <c:pt idx="13">
                  <c:v>7.4300000000000005E-2</c:v>
                </c:pt>
                <c:pt idx="14">
                  <c:v>8.6099999999999996E-2</c:v>
                </c:pt>
                <c:pt idx="15">
                  <c:v>0.1043</c:v>
                </c:pt>
                <c:pt idx="16">
                  <c:v>0.1022</c:v>
                </c:pt>
                <c:pt idx="17">
                  <c:v>9.0999999999999998E-2</c:v>
                </c:pt>
                <c:pt idx="18">
                  <c:v>5.6000000000000001E-2</c:v>
                </c:pt>
                <c:pt idx="19">
                  <c:v>3.8199999999999998E-2</c:v>
                </c:pt>
                <c:pt idx="20">
                  <c:v>3.5900000000000001E-2</c:v>
                </c:pt>
                <c:pt idx="21">
                  <c:v>3.3599999999999998E-2</c:v>
                </c:pt>
                <c:pt idx="22">
                  <c:v>2.9100000000000001E-2</c:v>
                </c:pt>
                <c:pt idx="23">
                  <c:v>1.4500000000000001E-2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50-4436-9662-23934DB6C276}"/>
            </c:ext>
          </c:extLst>
        </c:ser>
        <c:ser>
          <c:idx val="1"/>
          <c:order val="1"/>
          <c:tx>
            <c:strRef>
              <c:f>'PCS 120'!$C$4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120'!$C$5:$C$28</c:f>
              <c:numCache>
                <c:formatCode>0.00%</c:formatCode>
                <c:ptCount val="24"/>
                <c:pt idx="0">
                  <c:v>3.3999999999999998E-3</c:v>
                </c:pt>
                <c:pt idx="1">
                  <c:v>1.8E-3</c:v>
                </c:pt>
                <c:pt idx="2">
                  <c:v>1.4E-3</c:v>
                </c:pt>
                <c:pt idx="3">
                  <c:v>1.6999999999999999E-3</c:v>
                </c:pt>
                <c:pt idx="4">
                  <c:v>4.7000000000000002E-3</c:v>
                </c:pt>
                <c:pt idx="5">
                  <c:v>1.4999999999999999E-2</c:v>
                </c:pt>
                <c:pt idx="6">
                  <c:v>4.9000000000000002E-2</c:v>
                </c:pt>
                <c:pt idx="7">
                  <c:v>8.8599999999999998E-2</c:v>
                </c:pt>
                <c:pt idx="8">
                  <c:v>0.1004</c:v>
                </c:pt>
                <c:pt idx="9">
                  <c:v>8.6199999999999999E-2</c:v>
                </c:pt>
                <c:pt idx="10">
                  <c:v>7.8299999999999995E-2</c:v>
                </c:pt>
                <c:pt idx="11">
                  <c:v>7.5499999999999998E-2</c:v>
                </c:pt>
                <c:pt idx="12">
                  <c:v>7.22E-2</c:v>
                </c:pt>
                <c:pt idx="13">
                  <c:v>6.8000000000000005E-2</c:v>
                </c:pt>
                <c:pt idx="14">
                  <c:v>6.8000000000000005E-2</c:v>
                </c:pt>
                <c:pt idx="15">
                  <c:v>6.5799999999999997E-2</c:v>
                </c:pt>
                <c:pt idx="16">
                  <c:v>5.8299999999999998E-2</c:v>
                </c:pt>
                <c:pt idx="17">
                  <c:v>4.6600000000000003E-2</c:v>
                </c:pt>
                <c:pt idx="18">
                  <c:v>3.5900000000000001E-2</c:v>
                </c:pt>
                <c:pt idx="19">
                  <c:v>2.69E-2</c:v>
                </c:pt>
                <c:pt idx="20">
                  <c:v>2.0299999999999999E-2</c:v>
                </c:pt>
                <c:pt idx="21">
                  <c:v>1.5800000000000002E-2</c:v>
                </c:pt>
                <c:pt idx="22">
                  <c:v>1.0800000000000001E-2</c:v>
                </c:pt>
                <c:pt idx="23">
                  <c:v>5.4000000000000003E-3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50-4436-9662-23934DB6C276}"/>
            </c:ext>
          </c:extLst>
        </c:ser>
        <c:ser>
          <c:idx val="2"/>
          <c:order val="2"/>
          <c:tx>
            <c:strRef>
              <c:f>'PCS 120'!$D$4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120'!$D$5:$D$28</c:f>
              <c:numCache>
                <c:formatCode>0.00%</c:formatCode>
                <c:ptCount val="24"/>
                <c:pt idx="0">
                  <c:v>4.1999999999999997E-3</c:v>
                </c:pt>
                <c:pt idx="1">
                  <c:v>2E-3</c:v>
                </c:pt>
                <c:pt idx="2">
                  <c:v>1.2999999999999999E-3</c:v>
                </c:pt>
                <c:pt idx="3">
                  <c:v>1.6000000000000001E-3</c:v>
                </c:pt>
                <c:pt idx="4">
                  <c:v>3.8999999999999998E-3</c:v>
                </c:pt>
                <c:pt idx="5">
                  <c:v>1.0200000000000001E-2</c:v>
                </c:pt>
                <c:pt idx="6">
                  <c:v>3.1E-2</c:v>
                </c:pt>
                <c:pt idx="7">
                  <c:v>5.7299999999999997E-2</c:v>
                </c:pt>
                <c:pt idx="8">
                  <c:v>6.8199999999999997E-2</c:v>
                </c:pt>
                <c:pt idx="9">
                  <c:v>6.7299999999999999E-2</c:v>
                </c:pt>
                <c:pt idx="10">
                  <c:v>6.9099999999999995E-2</c:v>
                </c:pt>
                <c:pt idx="11">
                  <c:v>7.0199999999999999E-2</c:v>
                </c:pt>
                <c:pt idx="12">
                  <c:v>7.0400000000000004E-2</c:v>
                </c:pt>
                <c:pt idx="13">
                  <c:v>7.1199999999999999E-2</c:v>
                </c:pt>
                <c:pt idx="14">
                  <c:v>7.6999999999999999E-2</c:v>
                </c:pt>
                <c:pt idx="15">
                  <c:v>8.5000000000000006E-2</c:v>
                </c:pt>
                <c:pt idx="16">
                  <c:v>8.0199999999999994E-2</c:v>
                </c:pt>
                <c:pt idx="17">
                  <c:v>6.8699999999999997E-2</c:v>
                </c:pt>
                <c:pt idx="18">
                  <c:v>4.5900000000000003E-2</c:v>
                </c:pt>
                <c:pt idx="19">
                  <c:v>3.2500000000000001E-2</c:v>
                </c:pt>
                <c:pt idx="20">
                  <c:v>2.81E-2</c:v>
                </c:pt>
                <c:pt idx="21">
                  <c:v>2.47E-2</c:v>
                </c:pt>
                <c:pt idx="22">
                  <c:v>0.02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50-4436-9662-23934DB6C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1AB-4900-89B5-A93A5D896DA5}"/>
            </c:ext>
          </c:extLst>
        </c:ser>
        <c:ser>
          <c:idx val="1"/>
          <c:order val="1"/>
          <c:tx>
            <c:strRef>
              <c:f>'PCS 8'!$H$4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8'!$H$5:$H$16</c:f>
              <c:numCache>
                <c:formatCode>General</c:formatCode>
                <c:ptCount val="12"/>
                <c:pt idx="0">
                  <c:v>1.0900000000000001</c:v>
                </c:pt>
                <c:pt idx="1">
                  <c:v>1.1599999999999999</c:v>
                </c:pt>
                <c:pt idx="2">
                  <c:v>1.1499999999999999</c:v>
                </c:pt>
                <c:pt idx="3">
                  <c:v>1.1200000000000001</c:v>
                </c:pt>
                <c:pt idx="4">
                  <c:v>1</c:v>
                </c:pt>
                <c:pt idx="5">
                  <c:v>0.96</c:v>
                </c:pt>
                <c:pt idx="6">
                  <c:v>0.96</c:v>
                </c:pt>
                <c:pt idx="7">
                  <c:v>0.82</c:v>
                </c:pt>
                <c:pt idx="8">
                  <c:v>0.82</c:v>
                </c:pt>
                <c:pt idx="9">
                  <c:v>0.93</c:v>
                </c:pt>
                <c:pt idx="10">
                  <c:v>1.02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AB-4900-89B5-A93A5D896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120'!$G$4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C412-4A6F-869F-E478200E338C}"/>
            </c:ext>
          </c:extLst>
        </c:ser>
        <c:ser>
          <c:idx val="1"/>
          <c:order val="1"/>
          <c:tx>
            <c:strRef>
              <c:f>'PCS 120'!$H$4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120'!$H$5:$H$16</c:f>
              <c:numCache>
                <c:formatCode>0.00</c:formatCode>
                <c:ptCount val="12"/>
                <c:pt idx="0">
                  <c:v>1.1599999999999999</c:v>
                </c:pt>
                <c:pt idx="1">
                  <c:v>1.1599999999999999</c:v>
                </c:pt>
                <c:pt idx="2">
                  <c:v>1.44</c:v>
                </c:pt>
                <c:pt idx="3">
                  <c:v>1.2</c:v>
                </c:pt>
                <c:pt idx="4">
                  <c:v>1.04</c:v>
                </c:pt>
                <c:pt idx="5">
                  <c:v>0.97</c:v>
                </c:pt>
                <c:pt idx="6">
                  <c:v>0.98</c:v>
                </c:pt>
                <c:pt idx="7">
                  <c:v>0.87</c:v>
                </c:pt>
                <c:pt idx="8">
                  <c:v>0.8</c:v>
                </c:pt>
                <c:pt idx="9">
                  <c:v>0.93</c:v>
                </c:pt>
                <c:pt idx="10">
                  <c:v>1.01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2-4A6F-869F-E478200E3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121'!$B$4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121'!$B$5:$B$28</c:f>
              <c:numCache>
                <c:formatCode>0.00%</c:formatCode>
                <c:ptCount val="24"/>
                <c:pt idx="0">
                  <c:v>5.7000000000000002E-3</c:v>
                </c:pt>
                <c:pt idx="1">
                  <c:v>3.8999999999999998E-3</c:v>
                </c:pt>
                <c:pt idx="2">
                  <c:v>3.8E-3</c:v>
                </c:pt>
                <c:pt idx="3">
                  <c:v>6.4999999999999997E-3</c:v>
                </c:pt>
                <c:pt idx="4">
                  <c:v>1.4200000000000001E-2</c:v>
                </c:pt>
                <c:pt idx="5">
                  <c:v>3.7400000000000003E-2</c:v>
                </c:pt>
                <c:pt idx="6">
                  <c:v>8.5300000000000001E-2</c:v>
                </c:pt>
                <c:pt idx="7">
                  <c:v>8.2900000000000001E-2</c:v>
                </c:pt>
                <c:pt idx="8">
                  <c:v>7.4499999999999997E-2</c:v>
                </c:pt>
                <c:pt idx="9">
                  <c:v>7.0699999999999999E-2</c:v>
                </c:pt>
                <c:pt idx="10">
                  <c:v>6.6699999999999995E-2</c:v>
                </c:pt>
                <c:pt idx="11">
                  <c:v>6.3E-2</c:v>
                </c:pt>
                <c:pt idx="12">
                  <c:v>6.1199999999999997E-2</c:v>
                </c:pt>
                <c:pt idx="13">
                  <c:v>5.7700000000000001E-2</c:v>
                </c:pt>
                <c:pt idx="14">
                  <c:v>5.7599999999999998E-2</c:v>
                </c:pt>
                <c:pt idx="15">
                  <c:v>5.6000000000000001E-2</c:v>
                </c:pt>
                <c:pt idx="16">
                  <c:v>5.4800000000000001E-2</c:v>
                </c:pt>
                <c:pt idx="17">
                  <c:v>5.3699999999999998E-2</c:v>
                </c:pt>
                <c:pt idx="18">
                  <c:v>4.4999999999999998E-2</c:v>
                </c:pt>
                <c:pt idx="19">
                  <c:v>3.1899999999999998E-2</c:v>
                </c:pt>
                <c:pt idx="20">
                  <c:v>2.3900000000000001E-2</c:v>
                </c:pt>
                <c:pt idx="21">
                  <c:v>1.9599999999999999E-2</c:v>
                </c:pt>
                <c:pt idx="22">
                  <c:v>1.4500000000000001E-2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4-4EDE-B01C-AA9492A54DE9}"/>
            </c:ext>
          </c:extLst>
        </c:ser>
        <c:ser>
          <c:idx val="1"/>
          <c:order val="1"/>
          <c:tx>
            <c:strRef>
              <c:f>'PCS 121'!$C$4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121'!$C$5:$C$28</c:f>
              <c:numCache>
                <c:formatCode>0.00%</c:formatCode>
                <c:ptCount val="24"/>
                <c:pt idx="0">
                  <c:v>9.9000000000000008E-3</c:v>
                </c:pt>
                <c:pt idx="1">
                  <c:v>6.1999999999999998E-3</c:v>
                </c:pt>
                <c:pt idx="2">
                  <c:v>5.1000000000000004E-3</c:v>
                </c:pt>
                <c:pt idx="3">
                  <c:v>3.2000000000000002E-3</c:v>
                </c:pt>
                <c:pt idx="4">
                  <c:v>3.2000000000000002E-3</c:v>
                </c:pt>
                <c:pt idx="5">
                  <c:v>7.9000000000000008E-3</c:v>
                </c:pt>
                <c:pt idx="6">
                  <c:v>2.2499999999999999E-2</c:v>
                </c:pt>
                <c:pt idx="7">
                  <c:v>3.6600000000000001E-2</c:v>
                </c:pt>
                <c:pt idx="8">
                  <c:v>3.7999999999999999E-2</c:v>
                </c:pt>
                <c:pt idx="9">
                  <c:v>3.8199999999999998E-2</c:v>
                </c:pt>
                <c:pt idx="10">
                  <c:v>4.2799999999999998E-2</c:v>
                </c:pt>
                <c:pt idx="11">
                  <c:v>4.99E-2</c:v>
                </c:pt>
                <c:pt idx="12">
                  <c:v>5.7799999999999997E-2</c:v>
                </c:pt>
                <c:pt idx="13">
                  <c:v>6.1699999999999998E-2</c:v>
                </c:pt>
                <c:pt idx="14">
                  <c:v>7.1099999999999997E-2</c:v>
                </c:pt>
                <c:pt idx="15">
                  <c:v>8.5800000000000001E-2</c:v>
                </c:pt>
                <c:pt idx="16">
                  <c:v>9.8599999999999993E-2</c:v>
                </c:pt>
                <c:pt idx="17">
                  <c:v>0.1048</c:v>
                </c:pt>
                <c:pt idx="18">
                  <c:v>7.7399999999999997E-2</c:v>
                </c:pt>
                <c:pt idx="19">
                  <c:v>5.5300000000000002E-2</c:v>
                </c:pt>
                <c:pt idx="20">
                  <c:v>4.48E-2</c:v>
                </c:pt>
                <c:pt idx="21">
                  <c:v>3.7699999999999997E-2</c:v>
                </c:pt>
                <c:pt idx="22">
                  <c:v>2.53E-2</c:v>
                </c:pt>
                <c:pt idx="23">
                  <c:v>1.6299999999999999E-2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04-4EDE-B01C-AA9492A54DE9}"/>
            </c:ext>
          </c:extLst>
        </c:ser>
        <c:ser>
          <c:idx val="2"/>
          <c:order val="2"/>
          <c:tx>
            <c:strRef>
              <c:f>'PCS 121'!$D$4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121'!$D$5:$D$28</c:f>
              <c:numCache>
                <c:formatCode>0.00%</c:formatCode>
                <c:ptCount val="24"/>
                <c:pt idx="0">
                  <c:v>7.7000000000000002E-3</c:v>
                </c:pt>
                <c:pt idx="1">
                  <c:v>5.0000000000000001E-3</c:v>
                </c:pt>
                <c:pt idx="2">
                  <c:v>4.4000000000000003E-3</c:v>
                </c:pt>
                <c:pt idx="3">
                  <c:v>4.8999999999999998E-3</c:v>
                </c:pt>
                <c:pt idx="4">
                  <c:v>8.8999999999999999E-3</c:v>
                </c:pt>
                <c:pt idx="5">
                  <c:v>2.3099999999999999E-2</c:v>
                </c:pt>
                <c:pt idx="6">
                  <c:v>5.4800000000000001E-2</c:v>
                </c:pt>
                <c:pt idx="7">
                  <c:v>6.0499999999999998E-2</c:v>
                </c:pt>
                <c:pt idx="8">
                  <c:v>5.6800000000000003E-2</c:v>
                </c:pt>
                <c:pt idx="9">
                  <c:v>5.5E-2</c:v>
                </c:pt>
                <c:pt idx="10">
                  <c:v>5.5100000000000003E-2</c:v>
                </c:pt>
                <c:pt idx="11">
                  <c:v>5.6599999999999998E-2</c:v>
                </c:pt>
                <c:pt idx="12">
                  <c:v>5.96E-2</c:v>
                </c:pt>
                <c:pt idx="13">
                  <c:v>5.96E-2</c:v>
                </c:pt>
                <c:pt idx="14">
                  <c:v>6.4199999999999993E-2</c:v>
                </c:pt>
                <c:pt idx="15">
                  <c:v>7.0499999999999993E-2</c:v>
                </c:pt>
                <c:pt idx="16">
                  <c:v>7.6100000000000001E-2</c:v>
                </c:pt>
                <c:pt idx="17">
                  <c:v>7.85E-2</c:v>
                </c:pt>
                <c:pt idx="18">
                  <c:v>6.0699999999999997E-2</c:v>
                </c:pt>
                <c:pt idx="19">
                  <c:v>4.3200000000000002E-2</c:v>
                </c:pt>
                <c:pt idx="20">
                  <c:v>3.4000000000000002E-2</c:v>
                </c:pt>
                <c:pt idx="21">
                  <c:v>2.8299999999999999E-2</c:v>
                </c:pt>
                <c:pt idx="22">
                  <c:v>1.9699999999999999E-2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04-4EDE-B01C-AA9492A54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120'!$G$4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8FC-450E-825E-9207149BDAE5}"/>
            </c:ext>
          </c:extLst>
        </c:ser>
        <c:ser>
          <c:idx val="1"/>
          <c:order val="1"/>
          <c:tx>
            <c:strRef>
              <c:f>'PCS 120'!$H$4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120'!$H$5:$H$16</c:f>
              <c:numCache>
                <c:formatCode>0.00</c:formatCode>
                <c:ptCount val="12"/>
                <c:pt idx="0">
                  <c:v>1.1599999999999999</c:v>
                </c:pt>
                <c:pt idx="1">
                  <c:v>1.1599999999999999</c:v>
                </c:pt>
                <c:pt idx="2">
                  <c:v>1.44</c:v>
                </c:pt>
                <c:pt idx="3">
                  <c:v>1.2</c:v>
                </c:pt>
                <c:pt idx="4">
                  <c:v>1.04</c:v>
                </c:pt>
                <c:pt idx="5">
                  <c:v>0.97</c:v>
                </c:pt>
                <c:pt idx="6">
                  <c:v>0.98</c:v>
                </c:pt>
                <c:pt idx="7">
                  <c:v>0.87</c:v>
                </c:pt>
                <c:pt idx="8">
                  <c:v>0.8</c:v>
                </c:pt>
                <c:pt idx="9">
                  <c:v>0.93</c:v>
                </c:pt>
                <c:pt idx="10">
                  <c:v>1.01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FC-450E-825E-9207149BD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122'!$B$4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122'!$B$5:$B$28</c:f>
              <c:numCache>
                <c:formatCode>0.00%</c:formatCode>
                <c:ptCount val="24"/>
                <c:pt idx="0">
                  <c:v>5.1999999999999998E-3</c:v>
                </c:pt>
                <c:pt idx="1">
                  <c:v>3.7000000000000002E-3</c:v>
                </c:pt>
                <c:pt idx="2">
                  <c:v>3.3E-3</c:v>
                </c:pt>
                <c:pt idx="3">
                  <c:v>4.1999999999999997E-3</c:v>
                </c:pt>
                <c:pt idx="4">
                  <c:v>9.1999999999999998E-3</c:v>
                </c:pt>
                <c:pt idx="5">
                  <c:v>2.5999999999999999E-2</c:v>
                </c:pt>
                <c:pt idx="6">
                  <c:v>8.2600000000000007E-2</c:v>
                </c:pt>
                <c:pt idx="7">
                  <c:v>0.10639999999999999</c:v>
                </c:pt>
                <c:pt idx="8">
                  <c:v>9.2499999999999999E-2</c:v>
                </c:pt>
                <c:pt idx="9">
                  <c:v>7.7399999999999997E-2</c:v>
                </c:pt>
                <c:pt idx="10">
                  <c:v>7.0199999999999999E-2</c:v>
                </c:pt>
                <c:pt idx="11">
                  <c:v>6.5000000000000002E-2</c:v>
                </c:pt>
                <c:pt idx="12">
                  <c:v>6.0600000000000001E-2</c:v>
                </c:pt>
                <c:pt idx="13">
                  <c:v>5.7000000000000002E-2</c:v>
                </c:pt>
                <c:pt idx="14">
                  <c:v>5.3199999999999997E-2</c:v>
                </c:pt>
                <c:pt idx="15">
                  <c:v>5.1900000000000002E-2</c:v>
                </c:pt>
                <c:pt idx="16">
                  <c:v>5.0299999999999997E-2</c:v>
                </c:pt>
                <c:pt idx="17">
                  <c:v>4.9399999999999999E-2</c:v>
                </c:pt>
                <c:pt idx="18">
                  <c:v>4.1300000000000003E-2</c:v>
                </c:pt>
                <c:pt idx="19">
                  <c:v>2.8199999999999999E-2</c:v>
                </c:pt>
                <c:pt idx="20">
                  <c:v>2.1700000000000001E-2</c:v>
                </c:pt>
                <c:pt idx="21">
                  <c:v>1.8800000000000001E-2</c:v>
                </c:pt>
                <c:pt idx="22">
                  <c:v>1.3599999999999999E-2</c:v>
                </c:pt>
                <c:pt idx="23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45-45D3-8AC9-B3825ECFF962}"/>
            </c:ext>
          </c:extLst>
        </c:ser>
        <c:ser>
          <c:idx val="1"/>
          <c:order val="1"/>
          <c:tx>
            <c:strRef>
              <c:f>'PCS 122'!$C$4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122'!$C$5:$C$28</c:f>
              <c:numCache>
                <c:formatCode>0.00%</c:formatCode>
                <c:ptCount val="24"/>
                <c:pt idx="0">
                  <c:v>9.5999999999999992E-3</c:v>
                </c:pt>
                <c:pt idx="1">
                  <c:v>5.8999999999999999E-3</c:v>
                </c:pt>
                <c:pt idx="2">
                  <c:v>4.4999999999999997E-3</c:v>
                </c:pt>
                <c:pt idx="3">
                  <c:v>2.3999999999999998E-3</c:v>
                </c:pt>
                <c:pt idx="4">
                  <c:v>2.5999999999999999E-3</c:v>
                </c:pt>
                <c:pt idx="5">
                  <c:v>5.4999999999999997E-3</c:v>
                </c:pt>
                <c:pt idx="6">
                  <c:v>1.4E-2</c:v>
                </c:pt>
                <c:pt idx="7">
                  <c:v>3.2099999999999997E-2</c:v>
                </c:pt>
                <c:pt idx="8">
                  <c:v>3.6900000000000002E-2</c:v>
                </c:pt>
                <c:pt idx="9">
                  <c:v>3.9300000000000002E-2</c:v>
                </c:pt>
                <c:pt idx="10">
                  <c:v>4.5499999999999999E-2</c:v>
                </c:pt>
                <c:pt idx="11">
                  <c:v>5.2600000000000001E-2</c:v>
                </c:pt>
                <c:pt idx="12">
                  <c:v>5.9499999999999997E-2</c:v>
                </c:pt>
                <c:pt idx="13">
                  <c:v>6.3E-2</c:v>
                </c:pt>
                <c:pt idx="14">
                  <c:v>7.2300000000000003E-2</c:v>
                </c:pt>
                <c:pt idx="15">
                  <c:v>8.8599999999999998E-2</c:v>
                </c:pt>
                <c:pt idx="16">
                  <c:v>0.10630000000000001</c:v>
                </c:pt>
                <c:pt idx="17">
                  <c:v>0.1086</c:v>
                </c:pt>
                <c:pt idx="18">
                  <c:v>7.2800000000000004E-2</c:v>
                </c:pt>
                <c:pt idx="19">
                  <c:v>5.4600000000000003E-2</c:v>
                </c:pt>
                <c:pt idx="20">
                  <c:v>4.3499999999999997E-2</c:v>
                </c:pt>
                <c:pt idx="21">
                  <c:v>3.61E-2</c:v>
                </c:pt>
                <c:pt idx="22">
                  <c:v>2.69E-2</c:v>
                </c:pt>
                <c:pt idx="23">
                  <c:v>1.67E-2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45-45D3-8AC9-B3825ECFF962}"/>
            </c:ext>
          </c:extLst>
        </c:ser>
        <c:ser>
          <c:idx val="2"/>
          <c:order val="2"/>
          <c:tx>
            <c:strRef>
              <c:f>'PCS 122'!$D$4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122'!$D$5:$D$28</c:f>
              <c:numCache>
                <c:formatCode>0.00%</c:formatCode>
                <c:ptCount val="24"/>
                <c:pt idx="0">
                  <c:v>7.4000000000000003E-3</c:v>
                </c:pt>
                <c:pt idx="1">
                  <c:v>4.7999999999999996E-3</c:v>
                </c:pt>
                <c:pt idx="2">
                  <c:v>3.8999999999999998E-3</c:v>
                </c:pt>
                <c:pt idx="3">
                  <c:v>3.3E-3</c:v>
                </c:pt>
                <c:pt idx="4">
                  <c:v>5.8999999999999999E-3</c:v>
                </c:pt>
                <c:pt idx="5">
                  <c:v>1.5800000000000002E-2</c:v>
                </c:pt>
                <c:pt idx="6">
                  <c:v>4.8300000000000003E-2</c:v>
                </c:pt>
                <c:pt idx="7">
                  <c:v>6.93E-2</c:v>
                </c:pt>
                <c:pt idx="8">
                  <c:v>6.4799999999999996E-2</c:v>
                </c:pt>
                <c:pt idx="9">
                  <c:v>5.8400000000000001E-2</c:v>
                </c:pt>
                <c:pt idx="10">
                  <c:v>5.79E-2</c:v>
                </c:pt>
                <c:pt idx="11">
                  <c:v>5.8799999999999998E-2</c:v>
                </c:pt>
                <c:pt idx="12">
                  <c:v>0.06</c:v>
                </c:pt>
                <c:pt idx="13">
                  <c:v>0.06</c:v>
                </c:pt>
                <c:pt idx="14">
                  <c:v>6.2700000000000006E-2</c:v>
                </c:pt>
                <c:pt idx="15">
                  <c:v>7.0300000000000001E-2</c:v>
                </c:pt>
                <c:pt idx="16">
                  <c:v>7.8299999999999995E-2</c:v>
                </c:pt>
                <c:pt idx="17">
                  <c:v>7.8899999999999998E-2</c:v>
                </c:pt>
                <c:pt idx="18">
                  <c:v>5.7099999999999998E-2</c:v>
                </c:pt>
                <c:pt idx="19">
                  <c:v>4.1399999999999999E-2</c:v>
                </c:pt>
                <c:pt idx="20">
                  <c:v>3.2599999999999997E-2</c:v>
                </c:pt>
                <c:pt idx="21">
                  <c:v>2.7400000000000001E-2</c:v>
                </c:pt>
                <c:pt idx="22">
                  <c:v>2.0299999999999999E-2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45-45D3-8AC9-B3825ECFF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122'!$G$4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122'!$F$5:$F$16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297-48B3-BABF-1CBB8D945F77}"/>
            </c:ext>
          </c:extLst>
        </c:ser>
        <c:ser>
          <c:idx val="1"/>
          <c:order val="1"/>
          <c:tx>
            <c:strRef>
              <c:f>'PCS 122'!$H$4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122'!$F$5:$F$16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122'!$H$5:$H$16</c:f>
              <c:numCache>
                <c:formatCode>0.00</c:formatCode>
                <c:ptCount val="12"/>
                <c:pt idx="0">
                  <c:v>1.0900000000000001</c:v>
                </c:pt>
                <c:pt idx="2">
                  <c:v>1.0900000000000001</c:v>
                </c:pt>
                <c:pt idx="3">
                  <c:v>1.0900000000000001</c:v>
                </c:pt>
                <c:pt idx="4" formatCode="General">
                  <c:v>1.01</c:v>
                </c:pt>
                <c:pt idx="5" formatCode="General">
                  <c:v>0.94</c:v>
                </c:pt>
                <c:pt idx="6" formatCode="General">
                  <c:v>0.93</c:v>
                </c:pt>
                <c:pt idx="7" formatCode="General">
                  <c:v>0.96</c:v>
                </c:pt>
                <c:pt idx="8" formatCode="General">
                  <c:v>0.95</c:v>
                </c:pt>
                <c:pt idx="9" formatCode="General">
                  <c:v>1.02</c:v>
                </c:pt>
                <c:pt idx="10" formatCode="General">
                  <c:v>1.03</c:v>
                </c:pt>
                <c:pt idx="11" formatCode="General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97-48B3-BABF-1CBB8D945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11'!$B$5:$B$28</c:f>
              <c:numCache>
                <c:formatCode>0.00%</c:formatCode>
                <c:ptCount val="24"/>
                <c:pt idx="0">
                  <c:v>4.1999999999999997E-3</c:v>
                </c:pt>
                <c:pt idx="1">
                  <c:v>2.3999999999999998E-3</c:v>
                </c:pt>
                <c:pt idx="2">
                  <c:v>2E-3</c:v>
                </c:pt>
                <c:pt idx="3">
                  <c:v>2.7000000000000001E-3</c:v>
                </c:pt>
                <c:pt idx="4">
                  <c:v>7.1999999999999998E-3</c:v>
                </c:pt>
                <c:pt idx="5">
                  <c:v>2.4500000000000001E-2</c:v>
                </c:pt>
                <c:pt idx="6">
                  <c:v>6.8400000000000002E-2</c:v>
                </c:pt>
                <c:pt idx="7">
                  <c:v>6.2899999999999998E-2</c:v>
                </c:pt>
                <c:pt idx="8">
                  <c:v>6.6199999999999995E-2</c:v>
                </c:pt>
                <c:pt idx="9">
                  <c:v>5.7799999999999997E-2</c:v>
                </c:pt>
                <c:pt idx="10">
                  <c:v>5.7599999999999998E-2</c:v>
                </c:pt>
                <c:pt idx="11">
                  <c:v>5.8400000000000001E-2</c:v>
                </c:pt>
                <c:pt idx="12">
                  <c:v>6.13E-2</c:v>
                </c:pt>
                <c:pt idx="13">
                  <c:v>6.6400000000000001E-2</c:v>
                </c:pt>
                <c:pt idx="14">
                  <c:v>6.3500000000000001E-2</c:v>
                </c:pt>
                <c:pt idx="15">
                  <c:v>6.6199999999999995E-2</c:v>
                </c:pt>
                <c:pt idx="16">
                  <c:v>7.5499999999999998E-2</c:v>
                </c:pt>
                <c:pt idx="17">
                  <c:v>7.7600000000000002E-2</c:v>
                </c:pt>
                <c:pt idx="18">
                  <c:v>6.1400000000000003E-2</c:v>
                </c:pt>
                <c:pt idx="19">
                  <c:v>4.1700000000000001E-2</c:v>
                </c:pt>
                <c:pt idx="20">
                  <c:v>2.8299999999999999E-2</c:v>
                </c:pt>
                <c:pt idx="21">
                  <c:v>2.0899999999999998E-2</c:v>
                </c:pt>
                <c:pt idx="22">
                  <c:v>1.4200000000000001E-2</c:v>
                </c:pt>
                <c:pt idx="23">
                  <c:v>8.6999999999999994E-3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39-455E-83D9-4BD6EE9A32FB}"/>
            </c:ext>
          </c:extLst>
        </c:ser>
        <c:ser>
          <c:idx val="1"/>
          <c:order val="1"/>
          <c:tx>
            <c:strRef>
              <c:f>'PCS 11'!$C$4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11'!$C$5:$C$28</c:f>
              <c:numCache>
                <c:formatCode>0.00%</c:formatCode>
                <c:ptCount val="24"/>
                <c:pt idx="0">
                  <c:v>5.7000000000000002E-3</c:v>
                </c:pt>
                <c:pt idx="1">
                  <c:v>3.5000000000000001E-3</c:v>
                </c:pt>
                <c:pt idx="2">
                  <c:v>2.3E-3</c:v>
                </c:pt>
                <c:pt idx="3">
                  <c:v>1.9E-3</c:v>
                </c:pt>
                <c:pt idx="4">
                  <c:v>6.1999999999999998E-3</c:v>
                </c:pt>
                <c:pt idx="5">
                  <c:v>1.52E-2</c:v>
                </c:pt>
                <c:pt idx="6">
                  <c:v>4.3700000000000003E-2</c:v>
                </c:pt>
                <c:pt idx="7">
                  <c:v>5.3800000000000001E-2</c:v>
                </c:pt>
                <c:pt idx="8">
                  <c:v>5.57E-2</c:v>
                </c:pt>
                <c:pt idx="9">
                  <c:v>5.21E-2</c:v>
                </c:pt>
                <c:pt idx="10">
                  <c:v>4.9700000000000001E-2</c:v>
                </c:pt>
                <c:pt idx="11">
                  <c:v>5.5E-2</c:v>
                </c:pt>
                <c:pt idx="12">
                  <c:v>6.5299999999999997E-2</c:v>
                </c:pt>
                <c:pt idx="13">
                  <c:v>7.4200000000000002E-2</c:v>
                </c:pt>
                <c:pt idx="14">
                  <c:v>6.8699999999999997E-2</c:v>
                </c:pt>
                <c:pt idx="15">
                  <c:v>7.5700000000000003E-2</c:v>
                </c:pt>
                <c:pt idx="16">
                  <c:v>7.8299999999999995E-2</c:v>
                </c:pt>
                <c:pt idx="17">
                  <c:v>8.3199999999999996E-2</c:v>
                </c:pt>
                <c:pt idx="18">
                  <c:v>6.4899999999999999E-2</c:v>
                </c:pt>
                <c:pt idx="19">
                  <c:v>4.9000000000000002E-2</c:v>
                </c:pt>
                <c:pt idx="20">
                  <c:v>3.85E-2</c:v>
                </c:pt>
                <c:pt idx="21">
                  <c:v>2.81E-2</c:v>
                </c:pt>
                <c:pt idx="22">
                  <c:v>1.8599999999999998E-2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39-455E-83D9-4BD6EE9A32FB}"/>
            </c:ext>
          </c:extLst>
        </c:ser>
        <c:ser>
          <c:idx val="2"/>
          <c:order val="2"/>
          <c:tx>
            <c:strRef>
              <c:f>'PCS 11'!$D$4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11'!$D$5:$D$28</c:f>
              <c:numCache>
                <c:formatCode>0.00%</c:formatCode>
                <c:ptCount val="24"/>
                <c:pt idx="0">
                  <c:v>5.0000000000000001E-3</c:v>
                </c:pt>
                <c:pt idx="1">
                  <c:v>3.0000000000000001E-3</c:v>
                </c:pt>
                <c:pt idx="2">
                  <c:v>2.0999999999999999E-3</c:v>
                </c:pt>
                <c:pt idx="3">
                  <c:v>2.3E-3</c:v>
                </c:pt>
                <c:pt idx="4">
                  <c:v>6.7000000000000002E-3</c:v>
                </c:pt>
                <c:pt idx="5">
                  <c:v>1.9800000000000002E-2</c:v>
                </c:pt>
                <c:pt idx="6">
                  <c:v>5.5800000000000002E-2</c:v>
                </c:pt>
                <c:pt idx="7">
                  <c:v>5.8200000000000002E-2</c:v>
                </c:pt>
                <c:pt idx="8">
                  <c:v>6.0900000000000003E-2</c:v>
                </c:pt>
                <c:pt idx="9">
                  <c:v>5.4899999999999997E-2</c:v>
                </c:pt>
                <c:pt idx="10">
                  <c:v>5.3600000000000002E-2</c:v>
                </c:pt>
                <c:pt idx="11">
                  <c:v>5.67E-2</c:v>
                </c:pt>
                <c:pt idx="12">
                  <c:v>6.3299999999999995E-2</c:v>
                </c:pt>
                <c:pt idx="13">
                  <c:v>7.0300000000000001E-2</c:v>
                </c:pt>
                <c:pt idx="14">
                  <c:v>6.6100000000000006E-2</c:v>
                </c:pt>
                <c:pt idx="15">
                  <c:v>7.0999999999999994E-2</c:v>
                </c:pt>
                <c:pt idx="16">
                  <c:v>7.6899999999999996E-2</c:v>
                </c:pt>
                <c:pt idx="17">
                  <c:v>8.0500000000000002E-2</c:v>
                </c:pt>
                <c:pt idx="18">
                  <c:v>6.3200000000000006E-2</c:v>
                </c:pt>
                <c:pt idx="19">
                  <c:v>4.5400000000000003E-2</c:v>
                </c:pt>
                <c:pt idx="20">
                  <c:v>3.3500000000000002E-2</c:v>
                </c:pt>
                <c:pt idx="21">
                  <c:v>2.46E-2</c:v>
                </c:pt>
                <c:pt idx="22">
                  <c:v>1.6400000000000001E-2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39-455E-83D9-4BD6EE9A3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BCB-4270-8BB1-4E38B69AC133}"/>
            </c:ext>
          </c:extLst>
        </c:ser>
        <c:ser>
          <c:idx val="1"/>
          <c:order val="1"/>
          <c:tx>
            <c:strRef>
              <c:f>'PCS 11'!$H$4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11'!$H$5:$H$16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1.04</c:v>
                </c:pt>
                <c:pt idx="2">
                  <c:v>0.99</c:v>
                </c:pt>
                <c:pt idx="3">
                  <c:v>1.1000000000000001</c:v>
                </c:pt>
                <c:pt idx="4">
                  <c:v>1.01</c:v>
                </c:pt>
                <c:pt idx="5">
                  <c:v>0.87</c:v>
                </c:pt>
                <c:pt idx="6">
                  <c:v>0.82</c:v>
                </c:pt>
                <c:pt idx="7">
                  <c:v>1</c:v>
                </c:pt>
                <c:pt idx="8">
                  <c:v>0.98</c:v>
                </c:pt>
                <c:pt idx="9">
                  <c:v>1.07</c:v>
                </c:pt>
                <c:pt idx="10">
                  <c:v>1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CB-4270-8BB1-4E38B69AC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12'!$B$5:$B$28</c:f>
              <c:numCache>
                <c:formatCode>0.00%</c:formatCode>
                <c:ptCount val="24"/>
                <c:pt idx="0">
                  <c:v>3.8999999999999998E-3</c:v>
                </c:pt>
                <c:pt idx="1">
                  <c:v>2.8E-3</c:v>
                </c:pt>
                <c:pt idx="2">
                  <c:v>3.5999999999999999E-3</c:v>
                </c:pt>
                <c:pt idx="3">
                  <c:v>5.7000000000000002E-3</c:v>
                </c:pt>
                <c:pt idx="4">
                  <c:v>1.24E-2</c:v>
                </c:pt>
                <c:pt idx="5">
                  <c:v>2.5999999999999999E-2</c:v>
                </c:pt>
                <c:pt idx="6">
                  <c:v>5.1900000000000002E-2</c:v>
                </c:pt>
                <c:pt idx="7">
                  <c:v>7.6600000000000001E-2</c:v>
                </c:pt>
                <c:pt idx="8">
                  <c:v>7.3800000000000004E-2</c:v>
                </c:pt>
                <c:pt idx="9">
                  <c:v>7.1999999999999995E-2</c:v>
                </c:pt>
                <c:pt idx="10">
                  <c:v>7.4499999999999997E-2</c:v>
                </c:pt>
                <c:pt idx="11">
                  <c:v>7.1400000000000005E-2</c:v>
                </c:pt>
                <c:pt idx="12">
                  <c:v>6.9800000000000001E-2</c:v>
                </c:pt>
                <c:pt idx="13">
                  <c:v>6.59E-2</c:v>
                </c:pt>
                <c:pt idx="14">
                  <c:v>6.3600000000000004E-2</c:v>
                </c:pt>
                <c:pt idx="15">
                  <c:v>6.3200000000000006E-2</c:v>
                </c:pt>
                <c:pt idx="16">
                  <c:v>6.0699999999999997E-2</c:v>
                </c:pt>
                <c:pt idx="17">
                  <c:v>5.9799999999999999E-2</c:v>
                </c:pt>
                <c:pt idx="18">
                  <c:v>4.5400000000000003E-2</c:v>
                </c:pt>
                <c:pt idx="19">
                  <c:v>3.3099999999999997E-2</c:v>
                </c:pt>
                <c:pt idx="20">
                  <c:v>2.5700000000000001E-2</c:v>
                </c:pt>
                <c:pt idx="21">
                  <c:v>1.9E-2</c:v>
                </c:pt>
                <c:pt idx="22">
                  <c:v>1.21E-2</c:v>
                </c:pt>
                <c:pt idx="23">
                  <c:v>6.8999999999999999E-3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A7-425D-8AB8-61AAD06067D5}"/>
            </c:ext>
          </c:extLst>
        </c:ser>
        <c:ser>
          <c:idx val="1"/>
          <c:order val="1"/>
          <c:tx>
            <c:strRef>
              <c:f>'PCS 12'!$C$4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12'!$C$5:$C$28</c:f>
              <c:numCache>
                <c:formatCode>0.00%</c:formatCode>
                <c:ptCount val="24"/>
                <c:pt idx="0">
                  <c:v>9.1000000000000004E-3</c:v>
                </c:pt>
                <c:pt idx="1">
                  <c:v>5.7000000000000002E-3</c:v>
                </c:pt>
                <c:pt idx="2">
                  <c:v>3.8E-3</c:v>
                </c:pt>
                <c:pt idx="3">
                  <c:v>2.8999999999999998E-3</c:v>
                </c:pt>
                <c:pt idx="4">
                  <c:v>4.0000000000000001E-3</c:v>
                </c:pt>
                <c:pt idx="5">
                  <c:v>1.06E-2</c:v>
                </c:pt>
                <c:pt idx="6">
                  <c:v>2.8199999999999999E-2</c:v>
                </c:pt>
                <c:pt idx="7">
                  <c:v>3.5799999999999998E-2</c:v>
                </c:pt>
                <c:pt idx="8">
                  <c:v>4.3299999999999998E-2</c:v>
                </c:pt>
                <c:pt idx="9">
                  <c:v>4.7699999999999999E-2</c:v>
                </c:pt>
                <c:pt idx="10">
                  <c:v>5.5100000000000003E-2</c:v>
                </c:pt>
                <c:pt idx="11">
                  <c:v>6.4199999999999993E-2</c:v>
                </c:pt>
                <c:pt idx="12">
                  <c:v>6.9900000000000004E-2</c:v>
                </c:pt>
                <c:pt idx="13">
                  <c:v>7.3099999999999998E-2</c:v>
                </c:pt>
                <c:pt idx="14">
                  <c:v>7.7899999999999997E-2</c:v>
                </c:pt>
                <c:pt idx="15">
                  <c:v>8.3199999999999996E-2</c:v>
                </c:pt>
                <c:pt idx="16">
                  <c:v>9.1300000000000006E-2</c:v>
                </c:pt>
                <c:pt idx="17">
                  <c:v>8.9200000000000002E-2</c:v>
                </c:pt>
                <c:pt idx="18">
                  <c:v>6.3299999999999995E-2</c:v>
                </c:pt>
                <c:pt idx="19">
                  <c:v>4.4600000000000001E-2</c:v>
                </c:pt>
                <c:pt idx="20">
                  <c:v>3.5400000000000001E-2</c:v>
                </c:pt>
                <c:pt idx="21">
                  <c:v>2.76E-2</c:v>
                </c:pt>
                <c:pt idx="22">
                  <c:v>2.0299999999999999E-2</c:v>
                </c:pt>
                <c:pt idx="23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A7-425D-8AB8-61AAD06067D5}"/>
            </c:ext>
          </c:extLst>
        </c:ser>
        <c:ser>
          <c:idx val="2"/>
          <c:order val="2"/>
          <c:tx>
            <c:strRef>
              <c:f>'PCS 12'!$D$4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12'!$D$5:$D$28</c:f>
              <c:numCache>
                <c:formatCode>0.00%</c:formatCode>
                <c:ptCount val="24"/>
                <c:pt idx="0">
                  <c:v>6.4999999999999997E-3</c:v>
                </c:pt>
                <c:pt idx="1">
                  <c:v>4.1999999999999997E-3</c:v>
                </c:pt>
                <c:pt idx="2">
                  <c:v>3.7000000000000002E-3</c:v>
                </c:pt>
                <c:pt idx="3">
                  <c:v>4.3E-3</c:v>
                </c:pt>
                <c:pt idx="4">
                  <c:v>8.2000000000000007E-3</c:v>
                </c:pt>
                <c:pt idx="5">
                  <c:v>1.8200000000000001E-2</c:v>
                </c:pt>
                <c:pt idx="6">
                  <c:v>3.9899999999999998E-2</c:v>
                </c:pt>
                <c:pt idx="7">
                  <c:v>5.6000000000000001E-2</c:v>
                </c:pt>
                <c:pt idx="8">
                  <c:v>5.8400000000000001E-2</c:v>
                </c:pt>
                <c:pt idx="9">
                  <c:v>5.9799999999999999E-2</c:v>
                </c:pt>
                <c:pt idx="10">
                  <c:v>6.4699999999999994E-2</c:v>
                </c:pt>
                <c:pt idx="11">
                  <c:v>6.7799999999999999E-2</c:v>
                </c:pt>
                <c:pt idx="12">
                  <c:v>6.9800000000000001E-2</c:v>
                </c:pt>
                <c:pt idx="13">
                  <c:v>6.9599999999999995E-2</c:v>
                </c:pt>
                <c:pt idx="14">
                  <c:v>7.0800000000000002E-2</c:v>
                </c:pt>
                <c:pt idx="15">
                  <c:v>7.3200000000000001E-2</c:v>
                </c:pt>
                <c:pt idx="16">
                  <c:v>7.6100000000000001E-2</c:v>
                </c:pt>
                <c:pt idx="17">
                  <c:v>7.46E-2</c:v>
                </c:pt>
                <c:pt idx="18">
                  <c:v>5.45E-2</c:v>
                </c:pt>
                <c:pt idx="19">
                  <c:v>3.8899999999999997E-2</c:v>
                </c:pt>
                <c:pt idx="20">
                  <c:v>3.0599999999999999E-2</c:v>
                </c:pt>
                <c:pt idx="21">
                  <c:v>2.3300000000000001E-2</c:v>
                </c:pt>
                <c:pt idx="22">
                  <c:v>1.6199999999999999E-2</c:v>
                </c:pt>
                <c:pt idx="23">
                  <c:v>1.04E-2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A7-425D-8AB8-61AAD0606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DAC-4066-917D-B0CDC3EF657E}"/>
            </c:ext>
          </c:extLst>
        </c:ser>
        <c:ser>
          <c:idx val="1"/>
          <c:order val="1"/>
          <c:tx>
            <c:strRef>
              <c:f>'PCS 12'!$H$4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1.17</c:v>
                </c:pt>
                <c:pt idx="2">
                  <c:v>1.2</c:v>
                </c:pt>
                <c:pt idx="3">
                  <c:v>1.07</c:v>
                </c:pt>
                <c:pt idx="4">
                  <c:v>0.95</c:v>
                </c:pt>
                <c:pt idx="5">
                  <c:v>0.92</c:v>
                </c:pt>
                <c:pt idx="6">
                  <c:v>0.9</c:v>
                </c:pt>
                <c:pt idx="7">
                  <c:v>0.88</c:v>
                </c:pt>
                <c:pt idx="8">
                  <c:v>0.87</c:v>
                </c:pt>
                <c:pt idx="9">
                  <c:v>0.96</c:v>
                </c:pt>
                <c:pt idx="10">
                  <c:v>1.02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AC-4066-917D-B0CDC3EF6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13'!$B$4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13'!$B$5:$B$28</c:f>
              <c:numCache>
                <c:formatCode>0.00%</c:formatCode>
                <c:ptCount val="24"/>
                <c:pt idx="0">
                  <c:v>4.8999999999999998E-3</c:v>
                </c:pt>
                <c:pt idx="1">
                  <c:v>3.0999999999999999E-3</c:v>
                </c:pt>
                <c:pt idx="2">
                  <c:v>2.3E-3</c:v>
                </c:pt>
                <c:pt idx="3">
                  <c:v>2.8999999999999998E-3</c:v>
                </c:pt>
                <c:pt idx="4">
                  <c:v>6.7999999999999996E-3</c:v>
                </c:pt>
                <c:pt idx="5">
                  <c:v>1.9900000000000001E-2</c:v>
                </c:pt>
                <c:pt idx="6">
                  <c:v>5.6899999999999999E-2</c:v>
                </c:pt>
                <c:pt idx="7">
                  <c:v>7.22E-2</c:v>
                </c:pt>
                <c:pt idx="8">
                  <c:v>7.4800000000000005E-2</c:v>
                </c:pt>
                <c:pt idx="9">
                  <c:v>7.5700000000000003E-2</c:v>
                </c:pt>
                <c:pt idx="10">
                  <c:v>7.3999999999999996E-2</c:v>
                </c:pt>
                <c:pt idx="11">
                  <c:v>7.0800000000000002E-2</c:v>
                </c:pt>
                <c:pt idx="12">
                  <c:v>6.88E-2</c:v>
                </c:pt>
                <c:pt idx="13">
                  <c:v>6.5000000000000002E-2</c:v>
                </c:pt>
                <c:pt idx="14">
                  <c:v>6.2300000000000001E-2</c:v>
                </c:pt>
                <c:pt idx="15">
                  <c:v>6.08E-2</c:v>
                </c:pt>
                <c:pt idx="16">
                  <c:v>6.0600000000000001E-2</c:v>
                </c:pt>
                <c:pt idx="17">
                  <c:v>5.8599999999999999E-2</c:v>
                </c:pt>
                <c:pt idx="18">
                  <c:v>4.99E-2</c:v>
                </c:pt>
                <c:pt idx="19">
                  <c:v>3.7400000000000003E-2</c:v>
                </c:pt>
                <c:pt idx="20">
                  <c:v>2.86E-2</c:v>
                </c:pt>
                <c:pt idx="21">
                  <c:v>2.1100000000000001E-2</c:v>
                </c:pt>
                <c:pt idx="22">
                  <c:v>1.4500000000000001E-2</c:v>
                </c:pt>
                <c:pt idx="23">
                  <c:v>8.0999999999999996E-3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5-46D5-927A-2EF526B1AA98}"/>
            </c:ext>
          </c:extLst>
        </c:ser>
        <c:ser>
          <c:idx val="1"/>
          <c:order val="1"/>
          <c:tx>
            <c:strRef>
              <c:f>'PCS 13'!$C$4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13'!$C$5:$C$28</c:f>
              <c:numCache>
                <c:formatCode>0.00%</c:formatCode>
                <c:ptCount val="24"/>
                <c:pt idx="0">
                  <c:v>8.8000000000000005E-3</c:v>
                </c:pt>
                <c:pt idx="1">
                  <c:v>5.4999999999999997E-3</c:v>
                </c:pt>
                <c:pt idx="2">
                  <c:v>3.8999999999999998E-3</c:v>
                </c:pt>
                <c:pt idx="3">
                  <c:v>2.7000000000000001E-3</c:v>
                </c:pt>
                <c:pt idx="4">
                  <c:v>2.2000000000000001E-3</c:v>
                </c:pt>
                <c:pt idx="5">
                  <c:v>4.4999999999999997E-3</c:v>
                </c:pt>
                <c:pt idx="6">
                  <c:v>1.41E-2</c:v>
                </c:pt>
                <c:pt idx="7">
                  <c:v>2.86E-2</c:v>
                </c:pt>
                <c:pt idx="8">
                  <c:v>3.8800000000000001E-2</c:v>
                </c:pt>
                <c:pt idx="9">
                  <c:v>4.6300000000000001E-2</c:v>
                </c:pt>
                <c:pt idx="10">
                  <c:v>5.4199999999999998E-2</c:v>
                </c:pt>
                <c:pt idx="11">
                  <c:v>6.3E-2</c:v>
                </c:pt>
                <c:pt idx="12">
                  <c:v>6.7799999999999999E-2</c:v>
                </c:pt>
                <c:pt idx="13">
                  <c:v>6.9199999999999998E-2</c:v>
                </c:pt>
                <c:pt idx="14">
                  <c:v>7.3499999999999996E-2</c:v>
                </c:pt>
                <c:pt idx="15">
                  <c:v>8.1000000000000003E-2</c:v>
                </c:pt>
                <c:pt idx="16">
                  <c:v>8.8200000000000001E-2</c:v>
                </c:pt>
                <c:pt idx="17">
                  <c:v>9.4799999999999995E-2</c:v>
                </c:pt>
                <c:pt idx="18">
                  <c:v>7.3999999999999996E-2</c:v>
                </c:pt>
                <c:pt idx="19">
                  <c:v>5.7200000000000001E-2</c:v>
                </c:pt>
                <c:pt idx="20">
                  <c:v>4.6399999999999997E-2</c:v>
                </c:pt>
                <c:pt idx="21">
                  <c:v>3.5999999999999997E-2</c:v>
                </c:pt>
                <c:pt idx="22">
                  <c:v>2.4799999999999999E-2</c:v>
                </c:pt>
                <c:pt idx="23">
                  <c:v>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5-46D5-927A-2EF526B1AA98}"/>
            </c:ext>
          </c:extLst>
        </c:ser>
        <c:ser>
          <c:idx val="2"/>
          <c:order val="2"/>
          <c:tx>
            <c:strRef>
              <c:f>'PCS 13'!$D$4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13'!$D$5:$D$28</c:f>
              <c:numCache>
                <c:formatCode>0.00%</c:formatCode>
                <c:ptCount val="24"/>
                <c:pt idx="0">
                  <c:v>6.8999999999999999E-3</c:v>
                </c:pt>
                <c:pt idx="1">
                  <c:v>4.3E-3</c:v>
                </c:pt>
                <c:pt idx="2">
                  <c:v>3.0999999999999999E-3</c:v>
                </c:pt>
                <c:pt idx="3">
                  <c:v>2.8E-3</c:v>
                </c:pt>
                <c:pt idx="4">
                  <c:v>4.4000000000000003E-3</c:v>
                </c:pt>
                <c:pt idx="5">
                  <c:v>1.2E-2</c:v>
                </c:pt>
                <c:pt idx="6">
                  <c:v>3.5000000000000003E-2</c:v>
                </c:pt>
                <c:pt idx="7">
                  <c:v>4.9799999999999997E-2</c:v>
                </c:pt>
                <c:pt idx="8">
                  <c:v>5.6300000000000003E-2</c:v>
                </c:pt>
                <c:pt idx="9">
                  <c:v>6.0600000000000001E-2</c:v>
                </c:pt>
                <c:pt idx="10">
                  <c:v>6.3899999999999998E-2</c:v>
                </c:pt>
                <c:pt idx="11">
                  <c:v>6.6799999999999998E-2</c:v>
                </c:pt>
                <c:pt idx="12">
                  <c:v>6.83E-2</c:v>
                </c:pt>
                <c:pt idx="13">
                  <c:v>6.7199999999999996E-2</c:v>
                </c:pt>
                <c:pt idx="14">
                  <c:v>6.8000000000000005E-2</c:v>
                </c:pt>
                <c:pt idx="15">
                  <c:v>7.1199999999999999E-2</c:v>
                </c:pt>
                <c:pt idx="16">
                  <c:v>7.4800000000000005E-2</c:v>
                </c:pt>
                <c:pt idx="17">
                  <c:v>7.7100000000000002E-2</c:v>
                </c:pt>
                <c:pt idx="18">
                  <c:v>6.2199999999999998E-2</c:v>
                </c:pt>
                <c:pt idx="19">
                  <c:v>4.7600000000000003E-2</c:v>
                </c:pt>
                <c:pt idx="20">
                  <c:v>3.7699999999999997E-2</c:v>
                </c:pt>
                <c:pt idx="21">
                  <c:v>2.8799999999999999E-2</c:v>
                </c:pt>
                <c:pt idx="22">
                  <c:v>1.9800000000000002E-2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5-46D5-927A-2EF526B1A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13'!$G$4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7B8-47D0-B9F3-01D4568C0B40}"/>
            </c:ext>
          </c:extLst>
        </c:ser>
        <c:ser>
          <c:idx val="1"/>
          <c:order val="1"/>
          <c:tx>
            <c:strRef>
              <c:f>'PCS 13'!$H$4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13'!$H$5:$H$16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1.1200000000000001</c:v>
                </c:pt>
                <c:pt idx="2">
                  <c:v>1.1000000000000001</c:v>
                </c:pt>
                <c:pt idx="3">
                  <c:v>1.07</c:v>
                </c:pt>
                <c:pt idx="4">
                  <c:v>0.97</c:v>
                </c:pt>
                <c:pt idx="5">
                  <c:v>0.92</c:v>
                </c:pt>
                <c:pt idx="6">
                  <c:v>0.91</c:v>
                </c:pt>
                <c:pt idx="7">
                  <c:v>0.93</c:v>
                </c:pt>
                <c:pt idx="8">
                  <c:v>0.91</c:v>
                </c:pt>
                <c:pt idx="9">
                  <c:v>0.99</c:v>
                </c:pt>
                <c:pt idx="10">
                  <c:v>1.03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B8-47D0-B9F3-01D4568C0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14'!$B$4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14'!$B$5:$B$28</c:f>
              <c:numCache>
                <c:formatCode>0.00%</c:formatCode>
                <c:ptCount val="24"/>
                <c:pt idx="0">
                  <c:v>6.3E-3</c:v>
                </c:pt>
                <c:pt idx="1">
                  <c:v>4.1999999999999997E-3</c:v>
                </c:pt>
                <c:pt idx="2">
                  <c:v>4.0000000000000001E-3</c:v>
                </c:pt>
                <c:pt idx="3">
                  <c:v>5.7000000000000002E-3</c:v>
                </c:pt>
                <c:pt idx="4">
                  <c:v>1.23E-2</c:v>
                </c:pt>
                <c:pt idx="5">
                  <c:v>3.0099999999999998E-2</c:v>
                </c:pt>
                <c:pt idx="6">
                  <c:v>6.6699999999999995E-2</c:v>
                </c:pt>
                <c:pt idx="7">
                  <c:v>7.0900000000000005E-2</c:v>
                </c:pt>
                <c:pt idx="8">
                  <c:v>7.0400000000000004E-2</c:v>
                </c:pt>
                <c:pt idx="9">
                  <c:v>6.6699999999999995E-2</c:v>
                </c:pt>
                <c:pt idx="10">
                  <c:v>6.6699999999999995E-2</c:v>
                </c:pt>
                <c:pt idx="11">
                  <c:v>6.6199999999999995E-2</c:v>
                </c:pt>
                <c:pt idx="12">
                  <c:v>6.6900000000000001E-2</c:v>
                </c:pt>
                <c:pt idx="13">
                  <c:v>6.2300000000000001E-2</c:v>
                </c:pt>
                <c:pt idx="14">
                  <c:v>6.2199999999999998E-2</c:v>
                </c:pt>
                <c:pt idx="15">
                  <c:v>6.1199999999999997E-2</c:v>
                </c:pt>
                <c:pt idx="16">
                  <c:v>5.8599999999999999E-2</c:v>
                </c:pt>
                <c:pt idx="17">
                  <c:v>5.67E-2</c:v>
                </c:pt>
                <c:pt idx="18">
                  <c:v>4.7100000000000003E-2</c:v>
                </c:pt>
                <c:pt idx="19">
                  <c:v>3.5799999999999998E-2</c:v>
                </c:pt>
                <c:pt idx="20">
                  <c:v>2.8299999999999999E-2</c:v>
                </c:pt>
                <c:pt idx="21">
                  <c:v>2.3300000000000001E-2</c:v>
                </c:pt>
                <c:pt idx="22">
                  <c:v>1.66E-2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06-4DF9-8F08-4F9A52436E21}"/>
            </c:ext>
          </c:extLst>
        </c:ser>
        <c:ser>
          <c:idx val="1"/>
          <c:order val="1"/>
          <c:tx>
            <c:strRef>
              <c:f>'PCS 14'!$C$4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14'!$C$5:$C$28</c:f>
              <c:numCache>
                <c:formatCode>0.00%</c:formatCode>
                <c:ptCount val="24"/>
                <c:pt idx="0">
                  <c:v>9.4999999999999998E-3</c:v>
                </c:pt>
                <c:pt idx="1">
                  <c:v>6.3E-3</c:v>
                </c:pt>
                <c:pt idx="2">
                  <c:v>4.8999999999999998E-3</c:v>
                </c:pt>
                <c:pt idx="3">
                  <c:v>3.3E-3</c:v>
                </c:pt>
                <c:pt idx="4">
                  <c:v>3.5000000000000001E-3</c:v>
                </c:pt>
                <c:pt idx="5">
                  <c:v>8.9999999999999993E-3</c:v>
                </c:pt>
                <c:pt idx="6">
                  <c:v>2.4799999999999999E-2</c:v>
                </c:pt>
                <c:pt idx="7">
                  <c:v>4.0599999999999997E-2</c:v>
                </c:pt>
                <c:pt idx="8">
                  <c:v>4.7E-2</c:v>
                </c:pt>
                <c:pt idx="9">
                  <c:v>4.7300000000000002E-2</c:v>
                </c:pt>
                <c:pt idx="10">
                  <c:v>5.0599999999999999E-2</c:v>
                </c:pt>
                <c:pt idx="11">
                  <c:v>5.6899999999999999E-2</c:v>
                </c:pt>
                <c:pt idx="12">
                  <c:v>6.3600000000000004E-2</c:v>
                </c:pt>
                <c:pt idx="13">
                  <c:v>6.6000000000000003E-2</c:v>
                </c:pt>
                <c:pt idx="14">
                  <c:v>7.2400000000000006E-2</c:v>
                </c:pt>
                <c:pt idx="15">
                  <c:v>8.2600000000000007E-2</c:v>
                </c:pt>
                <c:pt idx="16">
                  <c:v>8.77E-2</c:v>
                </c:pt>
                <c:pt idx="17">
                  <c:v>8.72E-2</c:v>
                </c:pt>
                <c:pt idx="18">
                  <c:v>6.9800000000000001E-2</c:v>
                </c:pt>
                <c:pt idx="19">
                  <c:v>5.2499999999999998E-2</c:v>
                </c:pt>
                <c:pt idx="20">
                  <c:v>4.1799999999999997E-2</c:v>
                </c:pt>
                <c:pt idx="21">
                  <c:v>3.4799999999999998E-2</c:v>
                </c:pt>
                <c:pt idx="22">
                  <c:v>2.3E-2</c:v>
                </c:pt>
                <c:pt idx="23">
                  <c:v>1.5100000000000001E-2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06-4DF9-8F08-4F9A52436E21}"/>
            </c:ext>
          </c:extLst>
        </c:ser>
        <c:ser>
          <c:idx val="2"/>
          <c:order val="2"/>
          <c:tx>
            <c:strRef>
              <c:f>'PCS 14'!$D$4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14'!$D$5:$D$28</c:f>
              <c:numCache>
                <c:formatCode>0.00%</c:formatCode>
                <c:ptCount val="24"/>
                <c:pt idx="0">
                  <c:v>7.7999999999999996E-3</c:v>
                </c:pt>
                <c:pt idx="1">
                  <c:v>5.1999999999999998E-3</c:v>
                </c:pt>
                <c:pt idx="2">
                  <c:v>4.4000000000000003E-3</c:v>
                </c:pt>
                <c:pt idx="3">
                  <c:v>4.4999999999999997E-3</c:v>
                </c:pt>
                <c:pt idx="4">
                  <c:v>8.0999999999999996E-3</c:v>
                </c:pt>
                <c:pt idx="5">
                  <c:v>0.02</c:v>
                </c:pt>
                <c:pt idx="6">
                  <c:v>4.6699999999999998E-2</c:v>
                </c:pt>
                <c:pt idx="7">
                  <c:v>5.6500000000000002E-2</c:v>
                </c:pt>
                <c:pt idx="8">
                  <c:v>5.9299999999999999E-2</c:v>
                </c:pt>
                <c:pt idx="9">
                  <c:v>5.7500000000000002E-2</c:v>
                </c:pt>
                <c:pt idx="10">
                  <c:v>5.8999999999999997E-2</c:v>
                </c:pt>
                <c:pt idx="11">
                  <c:v>6.1800000000000001E-2</c:v>
                </c:pt>
                <c:pt idx="12">
                  <c:v>6.5299999999999997E-2</c:v>
                </c:pt>
                <c:pt idx="13">
                  <c:v>6.4100000000000004E-2</c:v>
                </c:pt>
                <c:pt idx="14">
                  <c:v>6.7100000000000007E-2</c:v>
                </c:pt>
                <c:pt idx="15">
                  <c:v>7.1400000000000005E-2</c:v>
                </c:pt>
                <c:pt idx="16">
                  <c:v>7.2499999999999995E-2</c:v>
                </c:pt>
                <c:pt idx="17">
                  <c:v>7.1199999999999999E-2</c:v>
                </c:pt>
                <c:pt idx="18">
                  <c:v>5.79E-2</c:v>
                </c:pt>
                <c:pt idx="19">
                  <c:v>4.3799999999999999E-2</c:v>
                </c:pt>
                <c:pt idx="20">
                  <c:v>3.4700000000000002E-2</c:v>
                </c:pt>
                <c:pt idx="21">
                  <c:v>2.8799999999999999E-2</c:v>
                </c:pt>
                <c:pt idx="22">
                  <c:v>1.9599999999999999E-2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06-4DF9-8F08-4F9A52436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019-487A-B0D0-2E89979D9350}"/>
            </c:ext>
          </c:extLst>
        </c:ser>
        <c:ser>
          <c:idx val="1"/>
          <c:order val="1"/>
          <c:tx>
            <c:strRef>
              <c:f>'PCS 1'!$H$4</c:f>
              <c:strCache>
                <c:ptCount val="1"/>
                <c:pt idx="0">
                  <c:v>Factor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'PCS 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1'!$H$5:$H$16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1.08</c:v>
                </c:pt>
                <c:pt idx="2">
                  <c:v>1.07</c:v>
                </c:pt>
                <c:pt idx="3">
                  <c:v>1.04</c:v>
                </c:pt>
                <c:pt idx="4">
                  <c:v>1</c:v>
                </c:pt>
                <c:pt idx="5">
                  <c:v>0.94</c:v>
                </c:pt>
                <c:pt idx="6">
                  <c:v>0.96</c:v>
                </c:pt>
                <c:pt idx="7">
                  <c:v>0.96</c:v>
                </c:pt>
                <c:pt idx="8">
                  <c:v>0.94</c:v>
                </c:pt>
                <c:pt idx="9">
                  <c:v>0.99</c:v>
                </c:pt>
                <c:pt idx="10">
                  <c:v>0.99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19-487A-B0D0-2E89979D9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14'!$G$4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87A-4CDA-8740-449768B1CD79}"/>
            </c:ext>
          </c:extLst>
        </c:ser>
        <c:ser>
          <c:idx val="1"/>
          <c:order val="1"/>
          <c:tx>
            <c:strRef>
              <c:f>'PCS 14'!$H$4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14'!$H$5:$H$16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1.05</c:v>
                </c:pt>
                <c:pt idx="2">
                  <c:v>1.05</c:v>
                </c:pt>
                <c:pt idx="3">
                  <c:v>1.03</c:v>
                </c:pt>
                <c:pt idx="4">
                  <c:v>1</c:v>
                </c:pt>
                <c:pt idx="5">
                  <c:v>0.95</c:v>
                </c:pt>
                <c:pt idx="6">
                  <c:v>0.95</c:v>
                </c:pt>
                <c:pt idx="7">
                  <c:v>0.98</c:v>
                </c:pt>
                <c:pt idx="8">
                  <c:v>0.96</c:v>
                </c:pt>
                <c:pt idx="9">
                  <c:v>1.01</c:v>
                </c:pt>
                <c:pt idx="10">
                  <c:v>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A-4CDA-8740-449768B1C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16'!$B$4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16'!$B$5:$B$28</c:f>
              <c:numCache>
                <c:formatCode>0.00%</c:formatCode>
                <c:ptCount val="24"/>
                <c:pt idx="0">
                  <c:v>5.1999999999999998E-3</c:v>
                </c:pt>
                <c:pt idx="1">
                  <c:v>3.2000000000000002E-3</c:v>
                </c:pt>
                <c:pt idx="2">
                  <c:v>2.3999999999999998E-3</c:v>
                </c:pt>
                <c:pt idx="3">
                  <c:v>1.6999999999999999E-3</c:v>
                </c:pt>
                <c:pt idx="4">
                  <c:v>3.3E-3</c:v>
                </c:pt>
                <c:pt idx="5">
                  <c:v>7.0000000000000001E-3</c:v>
                </c:pt>
                <c:pt idx="6">
                  <c:v>1.84E-2</c:v>
                </c:pt>
                <c:pt idx="7">
                  <c:v>3.8899999999999997E-2</c:v>
                </c:pt>
                <c:pt idx="8">
                  <c:v>5.0599999999999999E-2</c:v>
                </c:pt>
                <c:pt idx="9">
                  <c:v>5.3900000000000003E-2</c:v>
                </c:pt>
                <c:pt idx="10">
                  <c:v>5.8900000000000001E-2</c:v>
                </c:pt>
                <c:pt idx="11">
                  <c:v>6.9400000000000003E-2</c:v>
                </c:pt>
                <c:pt idx="12">
                  <c:v>7.22E-2</c:v>
                </c:pt>
                <c:pt idx="13">
                  <c:v>7.1099999999999997E-2</c:v>
                </c:pt>
                <c:pt idx="14">
                  <c:v>7.5499999999999998E-2</c:v>
                </c:pt>
                <c:pt idx="15">
                  <c:v>9.3299999999999994E-2</c:v>
                </c:pt>
                <c:pt idx="16">
                  <c:v>0.10050000000000001</c:v>
                </c:pt>
                <c:pt idx="17">
                  <c:v>8.7300000000000003E-2</c:v>
                </c:pt>
                <c:pt idx="18">
                  <c:v>5.6599999999999998E-2</c:v>
                </c:pt>
                <c:pt idx="19">
                  <c:v>4.0099999999999997E-2</c:v>
                </c:pt>
                <c:pt idx="20">
                  <c:v>3.3500000000000002E-2</c:v>
                </c:pt>
                <c:pt idx="21">
                  <c:v>2.7199999999999998E-2</c:v>
                </c:pt>
                <c:pt idx="22">
                  <c:v>1.9300000000000001E-2</c:v>
                </c:pt>
                <c:pt idx="23">
                  <c:v>1.04E-2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D-4F84-B307-9A55014AF113}"/>
            </c:ext>
          </c:extLst>
        </c:ser>
        <c:ser>
          <c:idx val="1"/>
          <c:order val="1"/>
          <c:tx>
            <c:strRef>
              <c:f>'PCS 16'!$C$4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16'!$C$5:$C$28</c:f>
              <c:numCache>
                <c:formatCode>0.00%</c:formatCode>
                <c:ptCount val="24"/>
                <c:pt idx="0">
                  <c:v>4.0000000000000001E-3</c:v>
                </c:pt>
                <c:pt idx="1">
                  <c:v>2.7000000000000001E-3</c:v>
                </c:pt>
                <c:pt idx="2">
                  <c:v>2.0999999999999999E-3</c:v>
                </c:pt>
                <c:pt idx="3">
                  <c:v>1.9E-3</c:v>
                </c:pt>
                <c:pt idx="4">
                  <c:v>4.1999999999999997E-3</c:v>
                </c:pt>
                <c:pt idx="5">
                  <c:v>1.7600000000000001E-2</c:v>
                </c:pt>
                <c:pt idx="6">
                  <c:v>6.6600000000000006E-2</c:v>
                </c:pt>
                <c:pt idx="7">
                  <c:v>8.5400000000000004E-2</c:v>
                </c:pt>
                <c:pt idx="8">
                  <c:v>8.5800000000000001E-2</c:v>
                </c:pt>
                <c:pt idx="9">
                  <c:v>7.4899999999999994E-2</c:v>
                </c:pt>
                <c:pt idx="10">
                  <c:v>7.1800000000000003E-2</c:v>
                </c:pt>
                <c:pt idx="11">
                  <c:v>7.2999999999999995E-2</c:v>
                </c:pt>
                <c:pt idx="12">
                  <c:v>7.4099999999999999E-2</c:v>
                </c:pt>
                <c:pt idx="13">
                  <c:v>6.8699999999999997E-2</c:v>
                </c:pt>
                <c:pt idx="14">
                  <c:v>6.5799999999999997E-2</c:v>
                </c:pt>
                <c:pt idx="15">
                  <c:v>6.4299999999999996E-2</c:v>
                </c:pt>
                <c:pt idx="16">
                  <c:v>5.7799999999999997E-2</c:v>
                </c:pt>
                <c:pt idx="17">
                  <c:v>5.2499999999999998E-2</c:v>
                </c:pt>
                <c:pt idx="18">
                  <c:v>4.1000000000000002E-2</c:v>
                </c:pt>
                <c:pt idx="19">
                  <c:v>2.8000000000000001E-2</c:v>
                </c:pt>
                <c:pt idx="20">
                  <c:v>2.06E-2</c:v>
                </c:pt>
                <c:pt idx="21">
                  <c:v>1.7600000000000001E-2</c:v>
                </c:pt>
                <c:pt idx="22">
                  <c:v>1.23E-2</c:v>
                </c:pt>
                <c:pt idx="23">
                  <c:v>7.3000000000000001E-3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D-4F84-B307-9A55014AF113}"/>
            </c:ext>
          </c:extLst>
        </c:ser>
        <c:ser>
          <c:idx val="2"/>
          <c:order val="2"/>
          <c:tx>
            <c:strRef>
              <c:f>'PCS 16'!$D$4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16'!$D$5:$D$28</c:f>
              <c:numCache>
                <c:formatCode>0.00%</c:formatCode>
                <c:ptCount val="24"/>
                <c:pt idx="0">
                  <c:v>4.7000000000000002E-3</c:v>
                </c:pt>
                <c:pt idx="1">
                  <c:v>3.0000000000000001E-3</c:v>
                </c:pt>
                <c:pt idx="2">
                  <c:v>2.2000000000000001E-3</c:v>
                </c:pt>
                <c:pt idx="3">
                  <c:v>1.8E-3</c:v>
                </c:pt>
                <c:pt idx="4">
                  <c:v>3.7000000000000002E-3</c:v>
                </c:pt>
                <c:pt idx="5">
                  <c:v>1.21E-2</c:v>
                </c:pt>
                <c:pt idx="6">
                  <c:v>4.1399999999999999E-2</c:v>
                </c:pt>
                <c:pt idx="7">
                  <c:v>6.1100000000000002E-2</c:v>
                </c:pt>
                <c:pt idx="8">
                  <c:v>6.7400000000000002E-2</c:v>
                </c:pt>
                <c:pt idx="9">
                  <c:v>6.3899999999999998E-2</c:v>
                </c:pt>
                <c:pt idx="10">
                  <c:v>6.5000000000000002E-2</c:v>
                </c:pt>
                <c:pt idx="11">
                  <c:v>7.1199999999999999E-2</c:v>
                </c:pt>
                <c:pt idx="12">
                  <c:v>7.3099999999999998E-2</c:v>
                </c:pt>
                <c:pt idx="13">
                  <c:v>6.9900000000000004E-2</c:v>
                </c:pt>
                <c:pt idx="14">
                  <c:v>7.0900000000000005E-2</c:v>
                </c:pt>
                <c:pt idx="15">
                  <c:v>7.9500000000000001E-2</c:v>
                </c:pt>
                <c:pt idx="16">
                  <c:v>8.0199999999999994E-2</c:v>
                </c:pt>
                <c:pt idx="17">
                  <c:v>7.0699999999999999E-2</c:v>
                </c:pt>
                <c:pt idx="18">
                  <c:v>4.9099999999999998E-2</c:v>
                </c:pt>
                <c:pt idx="19">
                  <c:v>3.4299999999999997E-2</c:v>
                </c:pt>
                <c:pt idx="20">
                  <c:v>2.7400000000000001E-2</c:v>
                </c:pt>
                <c:pt idx="21">
                  <c:v>2.2599999999999999E-2</c:v>
                </c:pt>
                <c:pt idx="22">
                  <c:v>1.6E-2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D-4F84-B307-9A55014AF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16'!$G$4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46A-4451-A34B-9437C26183DE}"/>
            </c:ext>
          </c:extLst>
        </c:ser>
        <c:ser>
          <c:idx val="1"/>
          <c:order val="1"/>
          <c:tx>
            <c:strRef>
              <c:f>'PCS 16'!$H$4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16'!$H$5:$H$16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1.17</c:v>
                </c:pt>
                <c:pt idx="2">
                  <c:v>1.17</c:v>
                </c:pt>
                <c:pt idx="3">
                  <c:v>1.0900000000000001</c:v>
                </c:pt>
                <c:pt idx="4">
                  <c:v>0.97</c:v>
                </c:pt>
                <c:pt idx="5">
                  <c:v>0.86</c:v>
                </c:pt>
                <c:pt idx="6">
                  <c:v>0.89</c:v>
                </c:pt>
                <c:pt idx="7">
                  <c:v>0.89</c:v>
                </c:pt>
                <c:pt idx="8">
                  <c:v>0.87</c:v>
                </c:pt>
                <c:pt idx="9">
                  <c:v>0.99</c:v>
                </c:pt>
                <c:pt idx="10">
                  <c:v>1.03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A-4451-A34B-9437C2618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17'!$B$4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17'!$B$5:$B$28</c:f>
              <c:numCache>
                <c:formatCode>0.00%</c:formatCode>
                <c:ptCount val="24"/>
                <c:pt idx="0">
                  <c:v>5.3E-3</c:v>
                </c:pt>
                <c:pt idx="1">
                  <c:v>3.2000000000000002E-3</c:v>
                </c:pt>
                <c:pt idx="2">
                  <c:v>2.7000000000000001E-3</c:v>
                </c:pt>
                <c:pt idx="3">
                  <c:v>3.7000000000000002E-3</c:v>
                </c:pt>
                <c:pt idx="4">
                  <c:v>7.6E-3</c:v>
                </c:pt>
                <c:pt idx="5">
                  <c:v>2.2599999999999999E-2</c:v>
                </c:pt>
                <c:pt idx="6">
                  <c:v>6.4799999999999996E-2</c:v>
                </c:pt>
                <c:pt idx="7">
                  <c:v>0.1192</c:v>
                </c:pt>
                <c:pt idx="8">
                  <c:v>8.8900000000000007E-2</c:v>
                </c:pt>
                <c:pt idx="9">
                  <c:v>6.4600000000000005E-2</c:v>
                </c:pt>
                <c:pt idx="10">
                  <c:v>5.9200000000000003E-2</c:v>
                </c:pt>
                <c:pt idx="11">
                  <c:v>5.8999999999999997E-2</c:v>
                </c:pt>
                <c:pt idx="12">
                  <c:v>5.9499999999999997E-2</c:v>
                </c:pt>
                <c:pt idx="13">
                  <c:v>5.7200000000000001E-2</c:v>
                </c:pt>
                <c:pt idx="14">
                  <c:v>5.7299999999999997E-2</c:v>
                </c:pt>
                <c:pt idx="15">
                  <c:v>5.7200000000000001E-2</c:v>
                </c:pt>
                <c:pt idx="16">
                  <c:v>5.8999999999999997E-2</c:v>
                </c:pt>
                <c:pt idx="17">
                  <c:v>5.79E-2</c:v>
                </c:pt>
                <c:pt idx="18">
                  <c:v>4.7199999999999999E-2</c:v>
                </c:pt>
                <c:pt idx="19">
                  <c:v>3.39E-2</c:v>
                </c:pt>
                <c:pt idx="20">
                  <c:v>2.6200000000000001E-2</c:v>
                </c:pt>
                <c:pt idx="21">
                  <c:v>2.12E-2</c:v>
                </c:pt>
                <c:pt idx="22">
                  <c:v>1.4E-2</c:v>
                </c:pt>
                <c:pt idx="23">
                  <c:v>8.6999999999999994E-3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50-4DA0-B8AD-0489C10E08DD}"/>
            </c:ext>
          </c:extLst>
        </c:ser>
        <c:ser>
          <c:idx val="1"/>
          <c:order val="1"/>
          <c:tx>
            <c:strRef>
              <c:f>'PCS 17'!$C$4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17'!$C$5:$C$28</c:f>
              <c:numCache>
                <c:formatCode>0.00%</c:formatCode>
                <c:ptCount val="24"/>
                <c:pt idx="0">
                  <c:v>9.7999999999999997E-3</c:v>
                </c:pt>
                <c:pt idx="1">
                  <c:v>6.6E-3</c:v>
                </c:pt>
                <c:pt idx="2">
                  <c:v>5.7999999999999996E-3</c:v>
                </c:pt>
                <c:pt idx="3">
                  <c:v>3.5999999999999999E-3</c:v>
                </c:pt>
                <c:pt idx="4">
                  <c:v>3.0000000000000001E-3</c:v>
                </c:pt>
                <c:pt idx="5">
                  <c:v>6.8999999999999999E-3</c:v>
                </c:pt>
                <c:pt idx="6">
                  <c:v>1.84E-2</c:v>
                </c:pt>
                <c:pt idx="7">
                  <c:v>3.0599999999999999E-2</c:v>
                </c:pt>
                <c:pt idx="8">
                  <c:v>3.5099999999999999E-2</c:v>
                </c:pt>
                <c:pt idx="9">
                  <c:v>4.0300000000000002E-2</c:v>
                </c:pt>
                <c:pt idx="10">
                  <c:v>4.6600000000000003E-2</c:v>
                </c:pt>
                <c:pt idx="11">
                  <c:v>5.4699999999999999E-2</c:v>
                </c:pt>
                <c:pt idx="12">
                  <c:v>6.3799999999999996E-2</c:v>
                </c:pt>
                <c:pt idx="13">
                  <c:v>6.6000000000000003E-2</c:v>
                </c:pt>
                <c:pt idx="14">
                  <c:v>7.0999999999999994E-2</c:v>
                </c:pt>
                <c:pt idx="15">
                  <c:v>8.2600000000000007E-2</c:v>
                </c:pt>
                <c:pt idx="16">
                  <c:v>9.8900000000000002E-2</c:v>
                </c:pt>
                <c:pt idx="17">
                  <c:v>0.10680000000000001</c:v>
                </c:pt>
                <c:pt idx="18">
                  <c:v>7.3099999999999998E-2</c:v>
                </c:pt>
                <c:pt idx="19">
                  <c:v>5.3900000000000003E-2</c:v>
                </c:pt>
                <c:pt idx="20">
                  <c:v>4.3499999999999997E-2</c:v>
                </c:pt>
                <c:pt idx="21">
                  <c:v>3.5900000000000001E-2</c:v>
                </c:pt>
                <c:pt idx="22">
                  <c:v>2.6100000000000002E-2</c:v>
                </c:pt>
                <c:pt idx="23">
                  <c:v>1.7000000000000001E-2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50-4DA0-B8AD-0489C10E08DD}"/>
            </c:ext>
          </c:extLst>
        </c:ser>
        <c:ser>
          <c:idx val="2"/>
          <c:order val="2"/>
          <c:tx>
            <c:strRef>
              <c:f>'PCS 17'!$D$4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17'!$D$5:$D$28</c:f>
              <c:numCache>
                <c:formatCode>0.00%</c:formatCode>
                <c:ptCount val="24"/>
                <c:pt idx="0">
                  <c:v>7.6E-3</c:v>
                </c:pt>
                <c:pt idx="1">
                  <c:v>4.8999999999999998E-3</c:v>
                </c:pt>
                <c:pt idx="2">
                  <c:v>4.3E-3</c:v>
                </c:pt>
                <c:pt idx="3">
                  <c:v>3.5999999999999999E-3</c:v>
                </c:pt>
                <c:pt idx="4">
                  <c:v>5.1999999999999998E-3</c:v>
                </c:pt>
                <c:pt idx="5">
                  <c:v>1.46E-2</c:v>
                </c:pt>
                <c:pt idx="6">
                  <c:v>4.0899999999999999E-2</c:v>
                </c:pt>
                <c:pt idx="7">
                  <c:v>7.3599999999999999E-2</c:v>
                </c:pt>
                <c:pt idx="8">
                  <c:v>6.1199999999999997E-2</c:v>
                </c:pt>
                <c:pt idx="9">
                  <c:v>5.1999999999999998E-2</c:v>
                </c:pt>
                <c:pt idx="10">
                  <c:v>5.2699999999999997E-2</c:v>
                </c:pt>
                <c:pt idx="11">
                  <c:v>5.6800000000000003E-2</c:v>
                </c:pt>
                <c:pt idx="12">
                  <c:v>6.1699999999999998E-2</c:v>
                </c:pt>
                <c:pt idx="13">
                  <c:v>6.1699999999999998E-2</c:v>
                </c:pt>
                <c:pt idx="14">
                  <c:v>6.4299999999999996E-2</c:v>
                </c:pt>
                <c:pt idx="15">
                  <c:v>7.0300000000000001E-2</c:v>
                </c:pt>
                <c:pt idx="16">
                  <c:v>7.9500000000000001E-2</c:v>
                </c:pt>
                <c:pt idx="17">
                  <c:v>8.3099999999999993E-2</c:v>
                </c:pt>
                <c:pt idx="18">
                  <c:v>6.0499999999999998E-2</c:v>
                </c:pt>
                <c:pt idx="19">
                  <c:v>4.4200000000000003E-2</c:v>
                </c:pt>
                <c:pt idx="20">
                  <c:v>3.5099999999999999E-2</c:v>
                </c:pt>
                <c:pt idx="21">
                  <c:v>2.8799999999999999E-2</c:v>
                </c:pt>
                <c:pt idx="22">
                  <c:v>2.0299999999999999E-2</c:v>
                </c:pt>
                <c:pt idx="23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50-4DA0-B8AD-0489C10E0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17'!$G$4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7CA5-4D6B-8070-99930C3E20B0}"/>
            </c:ext>
          </c:extLst>
        </c:ser>
        <c:ser>
          <c:idx val="1"/>
          <c:order val="1"/>
          <c:tx>
            <c:strRef>
              <c:f>'PCS 17'!$H$4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17'!$H$5:$H$16</c:f>
              <c:numCache>
                <c:formatCode>0.00</c:formatCode>
                <c:ptCount val="12"/>
                <c:pt idx="0">
                  <c:v>1.03</c:v>
                </c:pt>
                <c:pt idx="1">
                  <c:v>1.08</c:v>
                </c:pt>
                <c:pt idx="2">
                  <c:v>1.07</c:v>
                </c:pt>
                <c:pt idx="3">
                  <c:v>1.04</c:v>
                </c:pt>
                <c:pt idx="4">
                  <c:v>1.01</c:v>
                </c:pt>
                <c:pt idx="5">
                  <c:v>0.93</c:v>
                </c:pt>
                <c:pt idx="6">
                  <c:v>0.93</c:v>
                </c:pt>
                <c:pt idx="7">
                  <c:v>0.97</c:v>
                </c:pt>
                <c:pt idx="8">
                  <c:v>0.96</c:v>
                </c:pt>
                <c:pt idx="9">
                  <c:v>1.01</c:v>
                </c:pt>
                <c:pt idx="10">
                  <c:v>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A5-4D6B-8070-99930C3E2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18'!$B$4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18'!$B$5:$B$28</c:f>
              <c:numCache>
                <c:formatCode>0.00%</c:formatCode>
                <c:ptCount val="24"/>
                <c:pt idx="0">
                  <c:v>5.1999999999999998E-3</c:v>
                </c:pt>
                <c:pt idx="1">
                  <c:v>3.2000000000000002E-3</c:v>
                </c:pt>
                <c:pt idx="2">
                  <c:v>2.7000000000000001E-3</c:v>
                </c:pt>
                <c:pt idx="3">
                  <c:v>2.3E-3</c:v>
                </c:pt>
                <c:pt idx="4">
                  <c:v>4.5999999999999999E-3</c:v>
                </c:pt>
                <c:pt idx="5">
                  <c:v>9.9000000000000008E-3</c:v>
                </c:pt>
                <c:pt idx="6">
                  <c:v>2.41E-2</c:v>
                </c:pt>
                <c:pt idx="7">
                  <c:v>4.5199999999999997E-2</c:v>
                </c:pt>
                <c:pt idx="8">
                  <c:v>4.8000000000000001E-2</c:v>
                </c:pt>
                <c:pt idx="9">
                  <c:v>5.4300000000000001E-2</c:v>
                </c:pt>
                <c:pt idx="10">
                  <c:v>6.2100000000000002E-2</c:v>
                </c:pt>
                <c:pt idx="11">
                  <c:v>6.88E-2</c:v>
                </c:pt>
                <c:pt idx="12">
                  <c:v>7.4200000000000002E-2</c:v>
                </c:pt>
                <c:pt idx="13">
                  <c:v>6.9599999999999995E-2</c:v>
                </c:pt>
                <c:pt idx="14">
                  <c:v>7.3899999999999993E-2</c:v>
                </c:pt>
                <c:pt idx="15">
                  <c:v>8.2000000000000003E-2</c:v>
                </c:pt>
                <c:pt idx="16">
                  <c:v>8.7999999999999995E-2</c:v>
                </c:pt>
                <c:pt idx="17">
                  <c:v>9.2799999999999994E-2</c:v>
                </c:pt>
                <c:pt idx="18">
                  <c:v>6.0999999999999999E-2</c:v>
                </c:pt>
                <c:pt idx="19">
                  <c:v>4.4499999999999998E-2</c:v>
                </c:pt>
                <c:pt idx="20">
                  <c:v>3.1199999999999999E-2</c:v>
                </c:pt>
                <c:pt idx="21">
                  <c:v>2.2599999999999999E-2</c:v>
                </c:pt>
                <c:pt idx="22">
                  <c:v>1.7600000000000001E-2</c:v>
                </c:pt>
                <c:pt idx="23">
                  <c:v>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1-4A3B-945A-CE0B41ECC396}"/>
            </c:ext>
          </c:extLst>
        </c:ser>
        <c:ser>
          <c:idx val="1"/>
          <c:order val="1"/>
          <c:tx>
            <c:strRef>
              <c:f>'PCS 18'!$C$4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18'!$C$5:$C$28</c:f>
              <c:numCache>
                <c:formatCode>0.00%</c:formatCode>
                <c:ptCount val="24"/>
                <c:pt idx="0">
                  <c:v>3.5000000000000001E-3</c:v>
                </c:pt>
                <c:pt idx="1">
                  <c:v>2.3E-3</c:v>
                </c:pt>
                <c:pt idx="2">
                  <c:v>2E-3</c:v>
                </c:pt>
                <c:pt idx="3">
                  <c:v>2.7000000000000001E-3</c:v>
                </c:pt>
                <c:pt idx="4">
                  <c:v>7.4000000000000003E-3</c:v>
                </c:pt>
                <c:pt idx="5">
                  <c:v>2.3199999999999998E-2</c:v>
                </c:pt>
                <c:pt idx="6">
                  <c:v>6.8400000000000002E-2</c:v>
                </c:pt>
                <c:pt idx="7">
                  <c:v>7.9799999999999996E-2</c:v>
                </c:pt>
                <c:pt idx="8">
                  <c:v>7.1900000000000006E-2</c:v>
                </c:pt>
                <c:pt idx="9">
                  <c:v>6.0100000000000001E-2</c:v>
                </c:pt>
                <c:pt idx="10">
                  <c:v>6.13E-2</c:v>
                </c:pt>
                <c:pt idx="11">
                  <c:v>6.5799999999999997E-2</c:v>
                </c:pt>
                <c:pt idx="12">
                  <c:v>7.2099999999999997E-2</c:v>
                </c:pt>
                <c:pt idx="13">
                  <c:v>7.1300000000000002E-2</c:v>
                </c:pt>
                <c:pt idx="14">
                  <c:v>6.9500000000000006E-2</c:v>
                </c:pt>
                <c:pt idx="15">
                  <c:v>6.5299999999999997E-2</c:v>
                </c:pt>
                <c:pt idx="16">
                  <c:v>6.2899999999999998E-2</c:v>
                </c:pt>
                <c:pt idx="17">
                  <c:v>5.8599999999999999E-2</c:v>
                </c:pt>
                <c:pt idx="18">
                  <c:v>4.99E-2</c:v>
                </c:pt>
                <c:pt idx="19">
                  <c:v>3.7100000000000001E-2</c:v>
                </c:pt>
                <c:pt idx="20">
                  <c:v>2.6700000000000002E-2</c:v>
                </c:pt>
                <c:pt idx="21">
                  <c:v>1.9400000000000001E-2</c:v>
                </c:pt>
                <c:pt idx="22">
                  <c:v>1.26E-2</c:v>
                </c:pt>
                <c:pt idx="23">
                  <c:v>6.3E-3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C1-4A3B-945A-CE0B41ECC396}"/>
            </c:ext>
          </c:extLst>
        </c:ser>
        <c:ser>
          <c:idx val="2"/>
          <c:order val="2"/>
          <c:tx>
            <c:strRef>
              <c:f>'PCS 18'!$D$4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18'!$D$5:$D$28</c:f>
              <c:numCache>
                <c:formatCode>0.00%</c:formatCode>
                <c:ptCount val="24"/>
                <c:pt idx="0">
                  <c:v>4.4000000000000003E-3</c:v>
                </c:pt>
                <c:pt idx="1">
                  <c:v>2.8E-3</c:v>
                </c:pt>
                <c:pt idx="2">
                  <c:v>2.3E-3</c:v>
                </c:pt>
                <c:pt idx="3">
                  <c:v>2.5000000000000001E-3</c:v>
                </c:pt>
                <c:pt idx="4">
                  <c:v>6.0000000000000001E-3</c:v>
                </c:pt>
                <c:pt idx="5">
                  <c:v>1.6400000000000001E-2</c:v>
                </c:pt>
                <c:pt idx="6">
                  <c:v>4.5900000000000003E-2</c:v>
                </c:pt>
                <c:pt idx="7">
                  <c:v>6.2199999999999998E-2</c:v>
                </c:pt>
                <c:pt idx="8">
                  <c:v>5.9700000000000003E-2</c:v>
                </c:pt>
                <c:pt idx="9">
                  <c:v>5.7099999999999998E-2</c:v>
                </c:pt>
                <c:pt idx="10">
                  <c:v>6.1699999999999998E-2</c:v>
                </c:pt>
                <c:pt idx="11">
                  <c:v>6.7299999999999999E-2</c:v>
                </c:pt>
                <c:pt idx="12">
                  <c:v>7.3099999999999998E-2</c:v>
                </c:pt>
                <c:pt idx="13">
                  <c:v>7.0400000000000004E-2</c:v>
                </c:pt>
                <c:pt idx="14">
                  <c:v>7.17E-2</c:v>
                </c:pt>
                <c:pt idx="15">
                  <c:v>7.3800000000000004E-2</c:v>
                </c:pt>
                <c:pt idx="16">
                  <c:v>7.5700000000000003E-2</c:v>
                </c:pt>
                <c:pt idx="17">
                  <c:v>7.5999999999999998E-2</c:v>
                </c:pt>
                <c:pt idx="18">
                  <c:v>5.5500000000000001E-2</c:v>
                </c:pt>
                <c:pt idx="19">
                  <c:v>4.0800000000000003E-2</c:v>
                </c:pt>
                <c:pt idx="20">
                  <c:v>2.9000000000000001E-2</c:v>
                </c:pt>
                <c:pt idx="21">
                  <c:v>2.1000000000000001E-2</c:v>
                </c:pt>
                <c:pt idx="22">
                  <c:v>1.52E-2</c:v>
                </c:pt>
                <c:pt idx="23">
                  <c:v>9.4000000000000004E-3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C1-4A3B-945A-CE0B41ECC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18'!$G$4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E88-4089-972F-9C5B094D2F3C}"/>
            </c:ext>
          </c:extLst>
        </c:ser>
        <c:ser>
          <c:idx val="1"/>
          <c:order val="1"/>
          <c:tx>
            <c:strRef>
              <c:f>'PCS 18'!$H$4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18'!$H$5:$H$16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1.1200000000000001</c:v>
                </c:pt>
                <c:pt idx="2">
                  <c:v>1.1100000000000001</c:v>
                </c:pt>
                <c:pt idx="3">
                  <c:v>1.05</c:v>
                </c:pt>
                <c:pt idx="4">
                  <c:v>1</c:v>
                </c:pt>
                <c:pt idx="5">
                  <c:v>0.93</c:v>
                </c:pt>
                <c:pt idx="6">
                  <c:v>0.91</c:v>
                </c:pt>
                <c:pt idx="7">
                  <c:v>0.92</c:v>
                </c:pt>
                <c:pt idx="8">
                  <c:v>0.92</c:v>
                </c:pt>
                <c:pt idx="9">
                  <c:v>1.01</c:v>
                </c:pt>
                <c:pt idx="10">
                  <c:v>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88-4089-972F-9C5B094D2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20'!$B$4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20'!$B$5:$B$28</c:f>
              <c:numCache>
                <c:formatCode>0.00%</c:formatCode>
                <c:ptCount val="24"/>
                <c:pt idx="0">
                  <c:v>8.8999999999999999E-3</c:v>
                </c:pt>
                <c:pt idx="1">
                  <c:v>6.3E-3</c:v>
                </c:pt>
                <c:pt idx="2">
                  <c:v>6.1999999999999998E-3</c:v>
                </c:pt>
                <c:pt idx="3">
                  <c:v>5.8999999999999999E-3</c:v>
                </c:pt>
                <c:pt idx="4">
                  <c:v>9.7000000000000003E-3</c:v>
                </c:pt>
                <c:pt idx="5">
                  <c:v>1.9199999999999998E-2</c:v>
                </c:pt>
                <c:pt idx="6">
                  <c:v>4.2700000000000002E-2</c:v>
                </c:pt>
                <c:pt idx="7">
                  <c:v>5.5500000000000001E-2</c:v>
                </c:pt>
                <c:pt idx="8">
                  <c:v>5.1299999999999998E-2</c:v>
                </c:pt>
                <c:pt idx="9">
                  <c:v>4.7899999999999998E-2</c:v>
                </c:pt>
                <c:pt idx="10">
                  <c:v>4.8800000000000003E-2</c:v>
                </c:pt>
                <c:pt idx="11">
                  <c:v>5.2699999999999997E-2</c:v>
                </c:pt>
                <c:pt idx="12">
                  <c:v>5.7599999999999998E-2</c:v>
                </c:pt>
                <c:pt idx="13">
                  <c:v>5.9799999999999999E-2</c:v>
                </c:pt>
                <c:pt idx="14">
                  <c:v>6.6100000000000006E-2</c:v>
                </c:pt>
                <c:pt idx="15">
                  <c:v>7.6999999999999999E-2</c:v>
                </c:pt>
                <c:pt idx="16">
                  <c:v>8.9099999999999999E-2</c:v>
                </c:pt>
                <c:pt idx="17">
                  <c:v>9.3299999999999994E-2</c:v>
                </c:pt>
                <c:pt idx="18">
                  <c:v>5.8200000000000002E-2</c:v>
                </c:pt>
                <c:pt idx="19">
                  <c:v>4.2799999999999998E-2</c:v>
                </c:pt>
                <c:pt idx="20">
                  <c:v>3.5900000000000001E-2</c:v>
                </c:pt>
                <c:pt idx="21">
                  <c:v>2.9399999999999999E-2</c:v>
                </c:pt>
                <c:pt idx="22">
                  <c:v>2.1600000000000001E-2</c:v>
                </c:pt>
                <c:pt idx="23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F4-459F-8137-DE737455A12C}"/>
            </c:ext>
          </c:extLst>
        </c:ser>
        <c:ser>
          <c:idx val="1"/>
          <c:order val="1"/>
          <c:tx>
            <c:strRef>
              <c:f>'PCS 20'!$C$4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20'!$C$5:$C$28</c:f>
              <c:numCache>
                <c:formatCode>0.00%</c:formatCode>
                <c:ptCount val="24"/>
                <c:pt idx="0">
                  <c:v>8.0999999999999996E-3</c:v>
                </c:pt>
                <c:pt idx="1">
                  <c:v>5.4999999999999997E-3</c:v>
                </c:pt>
                <c:pt idx="2">
                  <c:v>5.1000000000000004E-3</c:v>
                </c:pt>
                <c:pt idx="3">
                  <c:v>5.8999999999999999E-3</c:v>
                </c:pt>
                <c:pt idx="4">
                  <c:v>1.18E-2</c:v>
                </c:pt>
                <c:pt idx="5">
                  <c:v>3.1699999999999999E-2</c:v>
                </c:pt>
                <c:pt idx="6">
                  <c:v>7.0900000000000005E-2</c:v>
                </c:pt>
                <c:pt idx="7">
                  <c:v>8.8800000000000004E-2</c:v>
                </c:pt>
                <c:pt idx="8">
                  <c:v>7.2999999999999995E-2</c:v>
                </c:pt>
                <c:pt idx="9">
                  <c:v>0.06</c:v>
                </c:pt>
                <c:pt idx="10">
                  <c:v>5.8099999999999999E-2</c:v>
                </c:pt>
                <c:pt idx="11">
                  <c:v>5.7099999999999998E-2</c:v>
                </c:pt>
                <c:pt idx="12">
                  <c:v>5.7599999999999998E-2</c:v>
                </c:pt>
                <c:pt idx="13">
                  <c:v>5.7299999999999997E-2</c:v>
                </c:pt>
                <c:pt idx="14">
                  <c:v>5.7700000000000001E-2</c:v>
                </c:pt>
                <c:pt idx="15">
                  <c:v>5.9400000000000001E-2</c:v>
                </c:pt>
                <c:pt idx="16">
                  <c:v>6.3E-2</c:v>
                </c:pt>
                <c:pt idx="17">
                  <c:v>6.0900000000000003E-2</c:v>
                </c:pt>
                <c:pt idx="18">
                  <c:v>5.16E-2</c:v>
                </c:pt>
                <c:pt idx="19">
                  <c:v>3.6999999999999998E-2</c:v>
                </c:pt>
                <c:pt idx="20">
                  <c:v>2.75E-2</c:v>
                </c:pt>
                <c:pt idx="21">
                  <c:v>2.1999999999999999E-2</c:v>
                </c:pt>
                <c:pt idx="22">
                  <c:v>1.7600000000000001E-2</c:v>
                </c:pt>
                <c:pt idx="23">
                  <c:v>1.23E-2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F4-459F-8137-DE737455A12C}"/>
            </c:ext>
          </c:extLst>
        </c:ser>
        <c:ser>
          <c:idx val="2"/>
          <c:order val="2"/>
          <c:tx>
            <c:strRef>
              <c:f>'PCS 20'!$D$4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20'!$D$5:$D$28</c:f>
              <c:numCache>
                <c:formatCode>0.00%</c:formatCode>
                <c:ptCount val="24"/>
                <c:pt idx="0">
                  <c:v>8.5000000000000006E-3</c:v>
                </c:pt>
                <c:pt idx="1">
                  <c:v>5.8999999999999999E-3</c:v>
                </c:pt>
                <c:pt idx="2">
                  <c:v>5.5999999999999999E-3</c:v>
                </c:pt>
                <c:pt idx="3">
                  <c:v>5.8999999999999999E-3</c:v>
                </c:pt>
                <c:pt idx="4">
                  <c:v>1.0800000000000001E-2</c:v>
                </c:pt>
                <c:pt idx="5">
                  <c:v>2.5499999999999998E-2</c:v>
                </c:pt>
                <c:pt idx="6">
                  <c:v>5.6899999999999999E-2</c:v>
                </c:pt>
                <c:pt idx="7">
                  <c:v>7.2300000000000003E-2</c:v>
                </c:pt>
                <c:pt idx="8">
                  <c:v>6.2300000000000001E-2</c:v>
                </c:pt>
                <c:pt idx="9">
                  <c:v>5.3999999999999999E-2</c:v>
                </c:pt>
                <c:pt idx="10">
                  <c:v>5.3499999999999999E-2</c:v>
                </c:pt>
                <c:pt idx="11">
                  <c:v>5.4899999999999997E-2</c:v>
                </c:pt>
                <c:pt idx="12">
                  <c:v>5.7599999999999998E-2</c:v>
                </c:pt>
                <c:pt idx="13">
                  <c:v>5.8599999999999999E-2</c:v>
                </c:pt>
                <c:pt idx="14">
                  <c:v>6.1899999999999997E-2</c:v>
                </c:pt>
                <c:pt idx="15">
                  <c:v>6.8199999999999997E-2</c:v>
                </c:pt>
                <c:pt idx="16">
                  <c:v>7.5899999999999995E-2</c:v>
                </c:pt>
                <c:pt idx="17">
                  <c:v>7.6999999999999999E-2</c:v>
                </c:pt>
                <c:pt idx="18">
                  <c:v>5.4899999999999997E-2</c:v>
                </c:pt>
                <c:pt idx="19">
                  <c:v>3.9899999999999998E-2</c:v>
                </c:pt>
                <c:pt idx="20">
                  <c:v>3.1699999999999999E-2</c:v>
                </c:pt>
                <c:pt idx="21">
                  <c:v>2.5700000000000001E-2</c:v>
                </c:pt>
                <c:pt idx="22">
                  <c:v>1.9599999999999999E-2</c:v>
                </c:pt>
                <c:pt idx="23">
                  <c:v>1.3100000000000001E-2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F4-459F-8137-DE737455A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20'!$G$4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3AE-4433-ABD3-32151F580052}"/>
            </c:ext>
          </c:extLst>
        </c:ser>
        <c:ser>
          <c:idx val="1"/>
          <c:order val="1"/>
          <c:tx>
            <c:strRef>
              <c:f>'PCS 20'!$H$4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20'!$H$5:$H$16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1.07</c:v>
                </c:pt>
                <c:pt idx="2">
                  <c:v>1.06</c:v>
                </c:pt>
                <c:pt idx="3">
                  <c:v>1.05</c:v>
                </c:pt>
                <c:pt idx="4">
                  <c:v>1.01</c:v>
                </c:pt>
                <c:pt idx="5">
                  <c:v>0.95</c:v>
                </c:pt>
                <c:pt idx="6">
                  <c:v>0.92</c:v>
                </c:pt>
                <c:pt idx="7">
                  <c:v>0.96</c:v>
                </c:pt>
                <c:pt idx="8">
                  <c:v>0.98</c:v>
                </c:pt>
                <c:pt idx="9">
                  <c:v>1.01</c:v>
                </c:pt>
                <c:pt idx="10">
                  <c:v>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AE-4433-ABD3-32151F580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22'!$B$4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22'!$B$5:$B$28</c:f>
              <c:numCache>
                <c:formatCode>0.00%</c:formatCode>
                <c:ptCount val="24"/>
                <c:pt idx="0">
                  <c:v>1.0999999999999999E-2</c:v>
                </c:pt>
                <c:pt idx="1">
                  <c:v>6.7000000000000002E-3</c:v>
                </c:pt>
                <c:pt idx="2">
                  <c:v>5.1999999999999998E-3</c:v>
                </c:pt>
                <c:pt idx="3">
                  <c:v>3.3E-3</c:v>
                </c:pt>
                <c:pt idx="4">
                  <c:v>3.7000000000000002E-3</c:v>
                </c:pt>
                <c:pt idx="5">
                  <c:v>8.6E-3</c:v>
                </c:pt>
                <c:pt idx="6">
                  <c:v>2.1999999999999999E-2</c:v>
                </c:pt>
                <c:pt idx="7">
                  <c:v>3.09E-2</c:v>
                </c:pt>
                <c:pt idx="8">
                  <c:v>3.6499999999999998E-2</c:v>
                </c:pt>
                <c:pt idx="9">
                  <c:v>3.8199999999999998E-2</c:v>
                </c:pt>
                <c:pt idx="10">
                  <c:v>4.2500000000000003E-2</c:v>
                </c:pt>
                <c:pt idx="11">
                  <c:v>4.8800000000000003E-2</c:v>
                </c:pt>
                <c:pt idx="12">
                  <c:v>5.7099999999999998E-2</c:v>
                </c:pt>
                <c:pt idx="13">
                  <c:v>6.3100000000000003E-2</c:v>
                </c:pt>
                <c:pt idx="14">
                  <c:v>6.9099999999999995E-2</c:v>
                </c:pt>
                <c:pt idx="15">
                  <c:v>8.1900000000000001E-2</c:v>
                </c:pt>
                <c:pt idx="16">
                  <c:v>9.0700000000000003E-2</c:v>
                </c:pt>
                <c:pt idx="17">
                  <c:v>9.2799999999999994E-2</c:v>
                </c:pt>
                <c:pt idx="18">
                  <c:v>8.1699999999999995E-2</c:v>
                </c:pt>
                <c:pt idx="19">
                  <c:v>6.0999999999999999E-2</c:v>
                </c:pt>
                <c:pt idx="20">
                  <c:v>5.1200000000000002E-2</c:v>
                </c:pt>
                <c:pt idx="21">
                  <c:v>4.2500000000000003E-2</c:v>
                </c:pt>
                <c:pt idx="22">
                  <c:v>3.1199999999999999E-2</c:v>
                </c:pt>
                <c:pt idx="23">
                  <c:v>2.01E-2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23-44AD-B509-92634A5B25C9}"/>
            </c:ext>
          </c:extLst>
        </c:ser>
        <c:ser>
          <c:idx val="1"/>
          <c:order val="1"/>
          <c:tx>
            <c:strRef>
              <c:f>'PCS 22'!$C$4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22'!$C$5:$C$28</c:f>
              <c:numCache>
                <c:formatCode>0.00%</c:formatCode>
                <c:ptCount val="24"/>
                <c:pt idx="0">
                  <c:v>5.4999999999999997E-3</c:v>
                </c:pt>
                <c:pt idx="1">
                  <c:v>3.7000000000000002E-3</c:v>
                </c:pt>
                <c:pt idx="2">
                  <c:v>3.7000000000000002E-3</c:v>
                </c:pt>
                <c:pt idx="3">
                  <c:v>5.7000000000000002E-3</c:v>
                </c:pt>
                <c:pt idx="4">
                  <c:v>1.4E-2</c:v>
                </c:pt>
                <c:pt idx="5">
                  <c:v>4.87E-2</c:v>
                </c:pt>
                <c:pt idx="6">
                  <c:v>8.5699999999999998E-2</c:v>
                </c:pt>
                <c:pt idx="7">
                  <c:v>8.2000000000000003E-2</c:v>
                </c:pt>
                <c:pt idx="8">
                  <c:v>7.2599999999999998E-2</c:v>
                </c:pt>
                <c:pt idx="9">
                  <c:v>6.6900000000000001E-2</c:v>
                </c:pt>
                <c:pt idx="10">
                  <c:v>6.1499999999999999E-2</c:v>
                </c:pt>
                <c:pt idx="11">
                  <c:v>5.8700000000000002E-2</c:v>
                </c:pt>
                <c:pt idx="12">
                  <c:v>5.7700000000000001E-2</c:v>
                </c:pt>
                <c:pt idx="13">
                  <c:v>5.62E-2</c:v>
                </c:pt>
                <c:pt idx="14">
                  <c:v>5.6300000000000003E-2</c:v>
                </c:pt>
                <c:pt idx="15">
                  <c:v>5.4800000000000001E-2</c:v>
                </c:pt>
                <c:pt idx="16">
                  <c:v>5.5500000000000001E-2</c:v>
                </c:pt>
                <c:pt idx="17">
                  <c:v>5.2999999999999999E-2</c:v>
                </c:pt>
                <c:pt idx="18">
                  <c:v>4.58E-2</c:v>
                </c:pt>
                <c:pt idx="19">
                  <c:v>3.6799999999999999E-2</c:v>
                </c:pt>
                <c:pt idx="20">
                  <c:v>2.7799999999999998E-2</c:v>
                </c:pt>
                <c:pt idx="21">
                  <c:v>2.1999999999999999E-2</c:v>
                </c:pt>
                <c:pt idx="22">
                  <c:v>1.5800000000000002E-2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23-44AD-B509-92634A5B25C9}"/>
            </c:ext>
          </c:extLst>
        </c:ser>
        <c:ser>
          <c:idx val="2"/>
          <c:order val="2"/>
          <c:tx>
            <c:strRef>
              <c:f>'PCS 22'!$D$4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22'!$D$5:$D$28</c:f>
              <c:numCache>
                <c:formatCode>0.00%</c:formatCode>
                <c:ptCount val="24"/>
                <c:pt idx="0">
                  <c:v>8.2000000000000007E-3</c:v>
                </c:pt>
                <c:pt idx="1">
                  <c:v>5.1999999999999998E-3</c:v>
                </c:pt>
                <c:pt idx="2">
                  <c:v>4.4000000000000003E-3</c:v>
                </c:pt>
                <c:pt idx="3">
                  <c:v>4.5999999999999999E-3</c:v>
                </c:pt>
                <c:pt idx="4">
                  <c:v>8.8999999999999999E-3</c:v>
                </c:pt>
                <c:pt idx="5">
                  <c:v>2.9100000000000001E-2</c:v>
                </c:pt>
                <c:pt idx="6">
                  <c:v>5.45E-2</c:v>
                </c:pt>
                <c:pt idx="7">
                  <c:v>5.7000000000000002E-2</c:v>
                </c:pt>
                <c:pt idx="8">
                  <c:v>5.4899999999999997E-2</c:v>
                </c:pt>
                <c:pt idx="9">
                  <c:v>5.2900000000000003E-2</c:v>
                </c:pt>
                <c:pt idx="10">
                  <c:v>5.2200000000000003E-2</c:v>
                </c:pt>
                <c:pt idx="11">
                  <c:v>5.3900000000000003E-2</c:v>
                </c:pt>
                <c:pt idx="12">
                  <c:v>5.74E-2</c:v>
                </c:pt>
                <c:pt idx="13">
                  <c:v>5.96E-2</c:v>
                </c:pt>
                <c:pt idx="14">
                  <c:v>6.2600000000000003E-2</c:v>
                </c:pt>
                <c:pt idx="15">
                  <c:v>6.8099999999999994E-2</c:v>
                </c:pt>
                <c:pt idx="16">
                  <c:v>7.2800000000000004E-2</c:v>
                </c:pt>
                <c:pt idx="17">
                  <c:v>7.2499999999999995E-2</c:v>
                </c:pt>
                <c:pt idx="18">
                  <c:v>6.3399999999999998E-2</c:v>
                </c:pt>
                <c:pt idx="19">
                  <c:v>4.87E-2</c:v>
                </c:pt>
                <c:pt idx="20">
                  <c:v>3.9300000000000002E-2</c:v>
                </c:pt>
                <c:pt idx="21">
                  <c:v>3.2000000000000001E-2</c:v>
                </c:pt>
                <c:pt idx="22">
                  <c:v>2.3300000000000001E-2</c:v>
                </c:pt>
                <c:pt idx="23">
                  <c:v>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23-44AD-B509-92634A5B2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2'!$B$5:$B$28</c:f>
              <c:numCache>
                <c:formatCode>0.0%</c:formatCode>
                <c:ptCount val="24"/>
                <c:pt idx="0">
                  <c:v>7.9000000000000008E-3</c:v>
                </c:pt>
                <c:pt idx="1">
                  <c:v>5.4000000000000003E-3</c:v>
                </c:pt>
                <c:pt idx="2">
                  <c:v>4.4000000000000003E-3</c:v>
                </c:pt>
                <c:pt idx="3">
                  <c:v>3.3E-3</c:v>
                </c:pt>
                <c:pt idx="4">
                  <c:v>3.7000000000000002E-3</c:v>
                </c:pt>
                <c:pt idx="5">
                  <c:v>9.4000000000000004E-3</c:v>
                </c:pt>
                <c:pt idx="6">
                  <c:v>2.5000000000000001E-2</c:v>
                </c:pt>
                <c:pt idx="7">
                  <c:v>4.1599999999999998E-2</c:v>
                </c:pt>
                <c:pt idx="8">
                  <c:v>4.9200000000000001E-2</c:v>
                </c:pt>
                <c:pt idx="9">
                  <c:v>5.5899999999999998E-2</c:v>
                </c:pt>
                <c:pt idx="10">
                  <c:v>6.4199999999999993E-2</c:v>
                </c:pt>
                <c:pt idx="11">
                  <c:v>6.8199999999999997E-2</c:v>
                </c:pt>
                <c:pt idx="12">
                  <c:v>7.1800000000000003E-2</c:v>
                </c:pt>
                <c:pt idx="13">
                  <c:v>7.0599999999999996E-2</c:v>
                </c:pt>
                <c:pt idx="14">
                  <c:v>7.3800000000000004E-2</c:v>
                </c:pt>
                <c:pt idx="15">
                  <c:v>7.5999999999999998E-2</c:v>
                </c:pt>
                <c:pt idx="16">
                  <c:v>8.1199999999999994E-2</c:v>
                </c:pt>
                <c:pt idx="17">
                  <c:v>8.5099999999999995E-2</c:v>
                </c:pt>
                <c:pt idx="18">
                  <c:v>5.8500000000000003E-2</c:v>
                </c:pt>
                <c:pt idx="19">
                  <c:v>4.4900000000000002E-2</c:v>
                </c:pt>
                <c:pt idx="20">
                  <c:v>3.6700000000000003E-2</c:v>
                </c:pt>
                <c:pt idx="21">
                  <c:v>2.8899999999999999E-2</c:v>
                </c:pt>
                <c:pt idx="22">
                  <c:v>2.1399999999999999E-2</c:v>
                </c:pt>
                <c:pt idx="23">
                  <c:v>1.3100000000000001E-2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8-47AF-BCBA-37462422377E}"/>
            </c:ext>
          </c:extLst>
        </c:ser>
        <c:ser>
          <c:idx val="1"/>
          <c:order val="1"/>
          <c:tx>
            <c:strRef>
              <c:f>'PCS 2'!$C$4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2'!$C$5:$C$28</c:f>
              <c:numCache>
                <c:formatCode>0.0%</c:formatCode>
                <c:ptCount val="24"/>
                <c:pt idx="0">
                  <c:v>5.4999999999999997E-3</c:v>
                </c:pt>
                <c:pt idx="1">
                  <c:v>3.3999999999999998E-3</c:v>
                </c:pt>
                <c:pt idx="2">
                  <c:v>2.7000000000000001E-3</c:v>
                </c:pt>
                <c:pt idx="3">
                  <c:v>2.3999999999999998E-3</c:v>
                </c:pt>
                <c:pt idx="4">
                  <c:v>4.1000000000000003E-3</c:v>
                </c:pt>
                <c:pt idx="5">
                  <c:v>1.1299999999999999E-2</c:v>
                </c:pt>
                <c:pt idx="6">
                  <c:v>4.1300000000000003E-2</c:v>
                </c:pt>
                <c:pt idx="7">
                  <c:v>6.88E-2</c:v>
                </c:pt>
                <c:pt idx="8">
                  <c:v>7.1499999999999994E-2</c:v>
                </c:pt>
                <c:pt idx="9">
                  <c:v>6.8000000000000005E-2</c:v>
                </c:pt>
                <c:pt idx="10">
                  <c:v>6.7599999999999993E-2</c:v>
                </c:pt>
                <c:pt idx="11">
                  <c:v>6.8199999999999997E-2</c:v>
                </c:pt>
                <c:pt idx="12">
                  <c:v>6.9099999999999995E-2</c:v>
                </c:pt>
                <c:pt idx="13">
                  <c:v>6.7699999999999996E-2</c:v>
                </c:pt>
                <c:pt idx="14">
                  <c:v>6.7299999999999999E-2</c:v>
                </c:pt>
                <c:pt idx="15">
                  <c:v>6.8400000000000002E-2</c:v>
                </c:pt>
                <c:pt idx="16">
                  <c:v>6.9000000000000006E-2</c:v>
                </c:pt>
                <c:pt idx="17">
                  <c:v>6.7100000000000007E-2</c:v>
                </c:pt>
                <c:pt idx="18">
                  <c:v>5.4899999999999997E-2</c:v>
                </c:pt>
                <c:pt idx="19">
                  <c:v>4.1200000000000001E-2</c:v>
                </c:pt>
                <c:pt idx="20">
                  <c:v>3.15E-2</c:v>
                </c:pt>
                <c:pt idx="21">
                  <c:v>2.4E-2</c:v>
                </c:pt>
                <c:pt idx="22">
                  <c:v>1.5900000000000001E-2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58-47AF-BCBA-37462422377E}"/>
            </c:ext>
          </c:extLst>
        </c:ser>
        <c:ser>
          <c:idx val="2"/>
          <c:order val="2"/>
          <c:tx>
            <c:strRef>
              <c:f>'PCS 2'!$D$4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2'!$D$5:$D$28</c:f>
              <c:numCache>
                <c:formatCode>0.0%</c:formatCode>
                <c:ptCount val="24"/>
                <c:pt idx="0">
                  <c:v>6.7000000000000002E-3</c:v>
                </c:pt>
                <c:pt idx="1">
                  <c:v>4.3E-3</c:v>
                </c:pt>
                <c:pt idx="2">
                  <c:v>3.5000000000000001E-3</c:v>
                </c:pt>
                <c:pt idx="3">
                  <c:v>2.8E-3</c:v>
                </c:pt>
                <c:pt idx="4">
                  <c:v>3.8999999999999998E-3</c:v>
                </c:pt>
                <c:pt idx="5">
                  <c:v>1.04E-2</c:v>
                </c:pt>
                <c:pt idx="6">
                  <c:v>3.3399999999999999E-2</c:v>
                </c:pt>
                <c:pt idx="7">
                  <c:v>5.57E-2</c:v>
                </c:pt>
                <c:pt idx="8">
                  <c:v>6.0699999999999997E-2</c:v>
                </c:pt>
                <c:pt idx="9">
                  <c:v>6.2199999999999998E-2</c:v>
                </c:pt>
                <c:pt idx="10">
                  <c:v>6.6000000000000003E-2</c:v>
                </c:pt>
                <c:pt idx="11">
                  <c:v>6.8199999999999997E-2</c:v>
                </c:pt>
                <c:pt idx="12">
                  <c:v>7.0400000000000004E-2</c:v>
                </c:pt>
                <c:pt idx="13">
                  <c:v>6.9099999999999995E-2</c:v>
                </c:pt>
                <c:pt idx="14">
                  <c:v>7.0400000000000004E-2</c:v>
                </c:pt>
                <c:pt idx="15">
                  <c:v>7.1999999999999995E-2</c:v>
                </c:pt>
                <c:pt idx="16">
                  <c:v>7.4899999999999994E-2</c:v>
                </c:pt>
                <c:pt idx="17">
                  <c:v>7.5800000000000006E-2</c:v>
                </c:pt>
                <c:pt idx="18">
                  <c:v>5.6599999999999998E-2</c:v>
                </c:pt>
                <c:pt idx="19">
                  <c:v>4.2999999999999997E-2</c:v>
                </c:pt>
                <c:pt idx="20">
                  <c:v>3.4000000000000002E-2</c:v>
                </c:pt>
                <c:pt idx="21">
                  <c:v>2.63E-2</c:v>
                </c:pt>
                <c:pt idx="22">
                  <c:v>1.8499999999999999E-2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58-47AF-BCBA-374624223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22'!$G$4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22'!$F$5:$F$16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135-46C4-BDEA-15237DEF5922}"/>
            </c:ext>
          </c:extLst>
        </c:ser>
        <c:ser>
          <c:idx val="1"/>
          <c:order val="1"/>
          <c:tx>
            <c:strRef>
              <c:f>'PCS 22'!$H$4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22'!$F$5:$F$16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22'!$H$5:$H$16</c:f>
              <c:numCache>
                <c:formatCode>General</c:formatCode>
                <c:ptCount val="12"/>
                <c:pt idx="0">
                  <c:v>1</c:v>
                </c:pt>
                <c:pt idx="1">
                  <c:v>1.07</c:v>
                </c:pt>
                <c:pt idx="2">
                  <c:v>1.07</c:v>
                </c:pt>
                <c:pt idx="3">
                  <c:v>1.06</c:v>
                </c:pt>
                <c:pt idx="4">
                  <c:v>1.04</c:v>
                </c:pt>
                <c:pt idx="5">
                  <c:v>0.94</c:v>
                </c:pt>
                <c:pt idx="6">
                  <c:v>0.94</c:v>
                </c:pt>
                <c:pt idx="7">
                  <c:v>0.97</c:v>
                </c:pt>
                <c:pt idx="8">
                  <c:v>0.95</c:v>
                </c:pt>
                <c:pt idx="9">
                  <c:v>0.98</c:v>
                </c:pt>
                <c:pt idx="10">
                  <c:v>0.96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35-46C4-BDEA-15237DEF5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23'!$B$4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23'!$B$5:$B$28</c:f>
              <c:numCache>
                <c:formatCode>0.00%</c:formatCode>
                <c:ptCount val="24"/>
                <c:pt idx="0">
                  <c:v>5.4000000000000003E-3</c:v>
                </c:pt>
                <c:pt idx="1">
                  <c:v>3.7000000000000002E-3</c:v>
                </c:pt>
                <c:pt idx="2">
                  <c:v>2.7000000000000001E-3</c:v>
                </c:pt>
                <c:pt idx="3">
                  <c:v>1.5E-3</c:v>
                </c:pt>
                <c:pt idx="4">
                  <c:v>2.0999999999999999E-3</c:v>
                </c:pt>
                <c:pt idx="5">
                  <c:v>4.7000000000000002E-3</c:v>
                </c:pt>
                <c:pt idx="6">
                  <c:v>1.2999999999999999E-2</c:v>
                </c:pt>
                <c:pt idx="7">
                  <c:v>3.32E-2</c:v>
                </c:pt>
                <c:pt idx="8">
                  <c:v>4.53E-2</c:v>
                </c:pt>
                <c:pt idx="9">
                  <c:v>5.11E-2</c:v>
                </c:pt>
                <c:pt idx="10">
                  <c:v>6.2100000000000002E-2</c:v>
                </c:pt>
                <c:pt idx="11">
                  <c:v>7.1400000000000005E-2</c:v>
                </c:pt>
                <c:pt idx="12">
                  <c:v>7.8200000000000006E-2</c:v>
                </c:pt>
                <c:pt idx="13">
                  <c:v>7.7299999999999994E-2</c:v>
                </c:pt>
                <c:pt idx="14">
                  <c:v>7.9000000000000001E-2</c:v>
                </c:pt>
                <c:pt idx="15">
                  <c:v>8.5999999999999993E-2</c:v>
                </c:pt>
                <c:pt idx="16">
                  <c:v>8.9399999999999993E-2</c:v>
                </c:pt>
                <c:pt idx="17">
                  <c:v>8.77E-2</c:v>
                </c:pt>
                <c:pt idx="18">
                  <c:v>6.3299999999999995E-2</c:v>
                </c:pt>
                <c:pt idx="19">
                  <c:v>4.6100000000000002E-2</c:v>
                </c:pt>
                <c:pt idx="20">
                  <c:v>3.7100000000000001E-2</c:v>
                </c:pt>
                <c:pt idx="21">
                  <c:v>2.93E-2</c:v>
                </c:pt>
                <c:pt idx="22">
                  <c:v>1.9300000000000001E-2</c:v>
                </c:pt>
                <c:pt idx="23">
                  <c:v>1.0999999999999999E-2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A-4726-B658-092BEFBA655C}"/>
            </c:ext>
          </c:extLst>
        </c:ser>
        <c:ser>
          <c:idx val="1"/>
          <c:order val="1"/>
          <c:tx>
            <c:strRef>
              <c:f>'PCS 23'!$C$4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23'!$C$5:$C$28</c:f>
              <c:numCache>
                <c:formatCode>0.00%</c:formatCode>
                <c:ptCount val="24"/>
                <c:pt idx="0">
                  <c:v>3.8E-3</c:v>
                </c:pt>
                <c:pt idx="1">
                  <c:v>2.2000000000000001E-3</c:v>
                </c:pt>
                <c:pt idx="2">
                  <c:v>1.9E-3</c:v>
                </c:pt>
                <c:pt idx="3">
                  <c:v>1.8E-3</c:v>
                </c:pt>
                <c:pt idx="4">
                  <c:v>3.0999999999999999E-3</c:v>
                </c:pt>
                <c:pt idx="5">
                  <c:v>1.2E-2</c:v>
                </c:pt>
                <c:pt idx="6">
                  <c:v>4.0099999999999997E-2</c:v>
                </c:pt>
                <c:pt idx="7">
                  <c:v>6.9599999999999995E-2</c:v>
                </c:pt>
                <c:pt idx="8">
                  <c:v>7.6100000000000001E-2</c:v>
                </c:pt>
                <c:pt idx="9">
                  <c:v>6.9599999999999995E-2</c:v>
                </c:pt>
                <c:pt idx="10">
                  <c:v>7.1999999999999995E-2</c:v>
                </c:pt>
                <c:pt idx="11">
                  <c:v>7.5600000000000001E-2</c:v>
                </c:pt>
                <c:pt idx="12">
                  <c:v>7.6999999999999999E-2</c:v>
                </c:pt>
                <c:pt idx="13">
                  <c:v>7.4399999999999994E-2</c:v>
                </c:pt>
                <c:pt idx="14">
                  <c:v>7.0599999999999996E-2</c:v>
                </c:pt>
                <c:pt idx="15">
                  <c:v>6.6799999999999998E-2</c:v>
                </c:pt>
                <c:pt idx="16">
                  <c:v>6.4500000000000002E-2</c:v>
                </c:pt>
                <c:pt idx="17">
                  <c:v>6.59E-2</c:v>
                </c:pt>
                <c:pt idx="18">
                  <c:v>5.0200000000000002E-2</c:v>
                </c:pt>
                <c:pt idx="19">
                  <c:v>3.4299999999999997E-2</c:v>
                </c:pt>
                <c:pt idx="20">
                  <c:v>2.5999999999999999E-2</c:v>
                </c:pt>
                <c:pt idx="21">
                  <c:v>2.1399999999999999E-2</c:v>
                </c:pt>
                <c:pt idx="22">
                  <c:v>1.4200000000000001E-2</c:v>
                </c:pt>
                <c:pt idx="23">
                  <c:v>7.1000000000000004E-3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A-4726-B658-092BEFBA655C}"/>
            </c:ext>
          </c:extLst>
        </c:ser>
        <c:ser>
          <c:idx val="2"/>
          <c:order val="2"/>
          <c:tx>
            <c:strRef>
              <c:f>'PCS 23'!$D$4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23'!$D$5:$D$28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3.0000000000000001E-3</c:v>
                </c:pt>
                <c:pt idx="2">
                  <c:v>2.3E-3</c:v>
                </c:pt>
                <c:pt idx="3">
                  <c:v>1.6000000000000001E-3</c:v>
                </c:pt>
                <c:pt idx="4">
                  <c:v>2.5999999999999999E-3</c:v>
                </c:pt>
                <c:pt idx="5">
                  <c:v>8.2000000000000007E-3</c:v>
                </c:pt>
                <c:pt idx="6">
                  <c:v>2.5999999999999999E-2</c:v>
                </c:pt>
                <c:pt idx="7">
                  <c:v>5.0599999999999999E-2</c:v>
                </c:pt>
                <c:pt idx="8">
                  <c:v>6.0100000000000001E-2</c:v>
                </c:pt>
                <c:pt idx="9">
                  <c:v>5.9900000000000002E-2</c:v>
                </c:pt>
                <c:pt idx="10">
                  <c:v>6.6799999999999998E-2</c:v>
                </c:pt>
                <c:pt idx="11">
                  <c:v>7.3400000000000007E-2</c:v>
                </c:pt>
                <c:pt idx="12">
                  <c:v>7.7600000000000002E-2</c:v>
                </c:pt>
                <c:pt idx="13">
                  <c:v>7.5899999999999995E-2</c:v>
                </c:pt>
                <c:pt idx="14">
                  <c:v>7.4999999999999997E-2</c:v>
                </c:pt>
                <c:pt idx="15">
                  <c:v>7.6799999999999993E-2</c:v>
                </c:pt>
                <c:pt idx="16">
                  <c:v>7.7399999999999997E-2</c:v>
                </c:pt>
                <c:pt idx="17">
                  <c:v>7.7299999999999994E-2</c:v>
                </c:pt>
                <c:pt idx="18">
                  <c:v>5.7099999999999998E-2</c:v>
                </c:pt>
                <c:pt idx="19">
                  <c:v>4.0399999999999998E-2</c:v>
                </c:pt>
                <c:pt idx="20">
                  <c:v>3.1800000000000002E-2</c:v>
                </c:pt>
                <c:pt idx="21">
                  <c:v>2.5499999999999998E-2</c:v>
                </c:pt>
                <c:pt idx="22">
                  <c:v>1.6899999999999998E-2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0A-4726-B658-092BEFBA6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23'!$G$4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23'!$F$5:$F$16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CD2-4193-B3A6-65FF48C1BDE3}"/>
            </c:ext>
          </c:extLst>
        </c:ser>
        <c:ser>
          <c:idx val="1"/>
          <c:order val="1"/>
          <c:tx>
            <c:strRef>
              <c:f>'PCS 23'!$H$4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23'!$F$5:$F$16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23'!$H$5:$H$16</c:f>
              <c:numCache>
                <c:formatCode>General</c:formatCode>
                <c:ptCount val="12"/>
                <c:pt idx="0">
                  <c:v>1.19</c:v>
                </c:pt>
                <c:pt idx="1">
                  <c:v>1.18</c:v>
                </c:pt>
                <c:pt idx="2">
                  <c:v>1.1599999999999999</c:v>
                </c:pt>
                <c:pt idx="3">
                  <c:v>1.08</c:v>
                </c:pt>
                <c:pt idx="4">
                  <c:v>0.91</c:v>
                </c:pt>
                <c:pt idx="5">
                  <c:v>0.84</c:v>
                </c:pt>
                <c:pt idx="6">
                  <c:v>0.83</c:v>
                </c:pt>
                <c:pt idx="7">
                  <c:v>0.89</c:v>
                </c:pt>
                <c:pt idx="9">
                  <c:v>0.96</c:v>
                </c:pt>
                <c:pt idx="10">
                  <c:v>1.04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D2-4193-B3A6-65FF48C1B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25'!$B$4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25'!$B$5:$B$28</c:f>
              <c:numCache>
                <c:formatCode>0.00%</c:formatCode>
                <c:ptCount val="24"/>
                <c:pt idx="0">
                  <c:v>8.0000000000000002E-3</c:v>
                </c:pt>
                <c:pt idx="1">
                  <c:v>5.0000000000000001E-3</c:v>
                </c:pt>
                <c:pt idx="2">
                  <c:v>3.3E-3</c:v>
                </c:pt>
                <c:pt idx="3">
                  <c:v>2.3E-3</c:v>
                </c:pt>
                <c:pt idx="4">
                  <c:v>2.7000000000000001E-3</c:v>
                </c:pt>
                <c:pt idx="5">
                  <c:v>6.3E-3</c:v>
                </c:pt>
                <c:pt idx="6">
                  <c:v>2.1899999999999999E-2</c:v>
                </c:pt>
                <c:pt idx="7">
                  <c:v>4.07E-2</c:v>
                </c:pt>
                <c:pt idx="8">
                  <c:v>4.5100000000000001E-2</c:v>
                </c:pt>
                <c:pt idx="9">
                  <c:v>4.87E-2</c:v>
                </c:pt>
                <c:pt idx="10">
                  <c:v>5.33E-2</c:v>
                </c:pt>
                <c:pt idx="11">
                  <c:v>6.0400000000000002E-2</c:v>
                </c:pt>
                <c:pt idx="12">
                  <c:v>6.6500000000000004E-2</c:v>
                </c:pt>
                <c:pt idx="13">
                  <c:v>6.7699999999999996E-2</c:v>
                </c:pt>
                <c:pt idx="14">
                  <c:v>7.2900000000000006E-2</c:v>
                </c:pt>
                <c:pt idx="15">
                  <c:v>8.0799999999999997E-2</c:v>
                </c:pt>
                <c:pt idx="16">
                  <c:v>8.9800000000000005E-2</c:v>
                </c:pt>
                <c:pt idx="17">
                  <c:v>9.4799999999999995E-2</c:v>
                </c:pt>
                <c:pt idx="18">
                  <c:v>6.9900000000000004E-2</c:v>
                </c:pt>
                <c:pt idx="19">
                  <c:v>4.6399999999999997E-2</c:v>
                </c:pt>
                <c:pt idx="20">
                  <c:v>3.8300000000000001E-2</c:v>
                </c:pt>
                <c:pt idx="21">
                  <c:v>3.5200000000000002E-2</c:v>
                </c:pt>
                <c:pt idx="22">
                  <c:v>2.52E-2</c:v>
                </c:pt>
                <c:pt idx="23">
                  <c:v>1.4800000000000001E-2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CC-4DD8-9278-B119B98C3633}"/>
            </c:ext>
          </c:extLst>
        </c:ser>
        <c:ser>
          <c:idx val="1"/>
          <c:order val="1"/>
          <c:tx>
            <c:strRef>
              <c:f>'PCS 25'!$C$4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25'!$C$5:$C$28</c:f>
              <c:numCache>
                <c:formatCode>0.00%</c:formatCode>
                <c:ptCount val="24"/>
                <c:pt idx="0">
                  <c:v>5.5999999999999999E-3</c:v>
                </c:pt>
                <c:pt idx="1">
                  <c:v>4.1999999999999997E-3</c:v>
                </c:pt>
                <c:pt idx="2">
                  <c:v>2.8E-3</c:v>
                </c:pt>
                <c:pt idx="3">
                  <c:v>2.7000000000000001E-3</c:v>
                </c:pt>
                <c:pt idx="4">
                  <c:v>5.1000000000000004E-3</c:v>
                </c:pt>
                <c:pt idx="5">
                  <c:v>1.7299999999999999E-2</c:v>
                </c:pt>
                <c:pt idx="6">
                  <c:v>4.8899999999999999E-2</c:v>
                </c:pt>
                <c:pt idx="7">
                  <c:v>8.0100000000000005E-2</c:v>
                </c:pt>
                <c:pt idx="8">
                  <c:v>7.9600000000000004E-2</c:v>
                </c:pt>
                <c:pt idx="9">
                  <c:v>6.8400000000000002E-2</c:v>
                </c:pt>
                <c:pt idx="10">
                  <c:v>6.4399999999999999E-2</c:v>
                </c:pt>
                <c:pt idx="11">
                  <c:v>6.5600000000000006E-2</c:v>
                </c:pt>
                <c:pt idx="12">
                  <c:v>6.7000000000000004E-2</c:v>
                </c:pt>
                <c:pt idx="13">
                  <c:v>6.5500000000000003E-2</c:v>
                </c:pt>
                <c:pt idx="14">
                  <c:v>6.3899999999999998E-2</c:v>
                </c:pt>
                <c:pt idx="15">
                  <c:v>6.5100000000000005E-2</c:v>
                </c:pt>
                <c:pt idx="16">
                  <c:v>6.6299999999999998E-2</c:v>
                </c:pt>
                <c:pt idx="17">
                  <c:v>6.6299999999999998E-2</c:v>
                </c:pt>
                <c:pt idx="18">
                  <c:v>4.9399999999999999E-2</c:v>
                </c:pt>
                <c:pt idx="19">
                  <c:v>3.6600000000000001E-2</c:v>
                </c:pt>
                <c:pt idx="20">
                  <c:v>2.76E-2</c:v>
                </c:pt>
                <c:pt idx="21">
                  <c:v>2.2499999999999999E-2</c:v>
                </c:pt>
                <c:pt idx="22">
                  <c:v>1.6E-2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CC-4DD8-9278-B119B98C3633}"/>
            </c:ext>
          </c:extLst>
        </c:ser>
        <c:ser>
          <c:idx val="2"/>
          <c:order val="2"/>
          <c:tx>
            <c:strRef>
              <c:f>'PCS 25'!$D$4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25'!$D$5:$D$28</c:f>
              <c:numCache>
                <c:formatCode>0.00%</c:formatCode>
                <c:ptCount val="24"/>
                <c:pt idx="0">
                  <c:v>6.7999999999999996E-3</c:v>
                </c:pt>
                <c:pt idx="1">
                  <c:v>4.5999999999999999E-3</c:v>
                </c:pt>
                <c:pt idx="2">
                  <c:v>3.0999999999999999E-3</c:v>
                </c:pt>
                <c:pt idx="3">
                  <c:v>2.5000000000000001E-3</c:v>
                </c:pt>
                <c:pt idx="4">
                  <c:v>3.8999999999999998E-3</c:v>
                </c:pt>
                <c:pt idx="5">
                  <c:v>1.17E-2</c:v>
                </c:pt>
                <c:pt idx="6">
                  <c:v>3.5200000000000002E-2</c:v>
                </c:pt>
                <c:pt idx="7">
                  <c:v>6.0199999999999997E-2</c:v>
                </c:pt>
                <c:pt idx="8">
                  <c:v>6.2199999999999998E-2</c:v>
                </c:pt>
                <c:pt idx="9">
                  <c:v>5.8400000000000001E-2</c:v>
                </c:pt>
                <c:pt idx="10">
                  <c:v>5.8799999999999998E-2</c:v>
                </c:pt>
                <c:pt idx="11">
                  <c:v>6.3E-2</c:v>
                </c:pt>
                <c:pt idx="12">
                  <c:v>6.6699999999999995E-2</c:v>
                </c:pt>
                <c:pt idx="13">
                  <c:v>6.6600000000000006E-2</c:v>
                </c:pt>
                <c:pt idx="14">
                  <c:v>6.8500000000000005E-2</c:v>
                </c:pt>
                <c:pt idx="15">
                  <c:v>7.2999999999999995E-2</c:v>
                </c:pt>
                <c:pt idx="16">
                  <c:v>7.8200000000000006E-2</c:v>
                </c:pt>
                <c:pt idx="17">
                  <c:v>8.0699999999999994E-2</c:v>
                </c:pt>
                <c:pt idx="18">
                  <c:v>5.9799999999999999E-2</c:v>
                </c:pt>
                <c:pt idx="19">
                  <c:v>4.1599999999999998E-2</c:v>
                </c:pt>
                <c:pt idx="20">
                  <c:v>3.3000000000000002E-2</c:v>
                </c:pt>
                <c:pt idx="21">
                  <c:v>2.8899999999999999E-2</c:v>
                </c:pt>
                <c:pt idx="22">
                  <c:v>2.07E-2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CC-4DD8-9278-B119B98C3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25'!$G$4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25'!$F$5:$F$16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72A-47BC-9A05-5495AAFB8C3A}"/>
            </c:ext>
          </c:extLst>
        </c:ser>
        <c:ser>
          <c:idx val="1"/>
          <c:order val="1"/>
          <c:tx>
            <c:strRef>
              <c:f>'PCS 25'!$H$4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25'!$F$5:$F$16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25'!$H$5:$H$16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1.1200000000000001</c:v>
                </c:pt>
                <c:pt idx="2">
                  <c:v>1.1000000000000001</c:v>
                </c:pt>
                <c:pt idx="3">
                  <c:v>1.06</c:v>
                </c:pt>
                <c:pt idx="4">
                  <c:v>0.96</c:v>
                </c:pt>
                <c:pt idx="5">
                  <c:v>0.88</c:v>
                </c:pt>
                <c:pt idx="6">
                  <c:v>0.89</c:v>
                </c:pt>
                <c:pt idx="7">
                  <c:v>0.94</c:v>
                </c:pt>
                <c:pt idx="8">
                  <c:v>0.92</c:v>
                </c:pt>
                <c:pt idx="9">
                  <c:v>1.02</c:v>
                </c:pt>
                <c:pt idx="10">
                  <c:v>1.03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2A-47BC-9A05-5495AAFB8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27'!$B$4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27'!$B$5:$B$28</c:f>
              <c:numCache>
                <c:formatCode>0.00%</c:formatCode>
                <c:ptCount val="24"/>
                <c:pt idx="0">
                  <c:v>3.2000000000000002E-3</c:v>
                </c:pt>
                <c:pt idx="1">
                  <c:v>2E-3</c:v>
                </c:pt>
                <c:pt idx="2">
                  <c:v>1.1999999999999999E-3</c:v>
                </c:pt>
                <c:pt idx="3">
                  <c:v>2E-3</c:v>
                </c:pt>
                <c:pt idx="4">
                  <c:v>4.8999999999999998E-3</c:v>
                </c:pt>
                <c:pt idx="5">
                  <c:v>1.2999999999999999E-2</c:v>
                </c:pt>
                <c:pt idx="6">
                  <c:v>2.7400000000000001E-2</c:v>
                </c:pt>
                <c:pt idx="7">
                  <c:v>4.2599999999999999E-2</c:v>
                </c:pt>
                <c:pt idx="8">
                  <c:v>6.5799999999999997E-2</c:v>
                </c:pt>
                <c:pt idx="9">
                  <c:v>8.5000000000000006E-2</c:v>
                </c:pt>
                <c:pt idx="10">
                  <c:v>8.7099999999999997E-2</c:v>
                </c:pt>
                <c:pt idx="11">
                  <c:v>8.6499999999999994E-2</c:v>
                </c:pt>
                <c:pt idx="12">
                  <c:v>8.48E-2</c:v>
                </c:pt>
                <c:pt idx="13">
                  <c:v>8.1299999999999997E-2</c:v>
                </c:pt>
                <c:pt idx="14">
                  <c:v>7.7100000000000002E-2</c:v>
                </c:pt>
                <c:pt idx="15">
                  <c:v>7.5999999999999998E-2</c:v>
                </c:pt>
                <c:pt idx="16">
                  <c:v>6.9800000000000001E-2</c:v>
                </c:pt>
                <c:pt idx="17">
                  <c:v>6.4299999999999996E-2</c:v>
                </c:pt>
                <c:pt idx="18">
                  <c:v>4.2000000000000003E-2</c:v>
                </c:pt>
                <c:pt idx="19">
                  <c:v>3.0599999999999999E-2</c:v>
                </c:pt>
                <c:pt idx="20">
                  <c:v>2.2499999999999999E-2</c:v>
                </c:pt>
                <c:pt idx="21">
                  <c:v>1.54E-2</c:v>
                </c:pt>
                <c:pt idx="22">
                  <c:v>0.01</c:v>
                </c:pt>
                <c:pt idx="23">
                  <c:v>5.3E-3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5A-4833-A802-711363906BED}"/>
            </c:ext>
          </c:extLst>
        </c:ser>
        <c:ser>
          <c:idx val="1"/>
          <c:order val="1"/>
          <c:tx>
            <c:strRef>
              <c:f>'PCS 27'!$C$4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27'!$C$5:$C$28</c:f>
              <c:numCache>
                <c:formatCode>0.00%</c:formatCode>
                <c:ptCount val="24"/>
                <c:pt idx="0">
                  <c:v>3.2000000000000002E-3</c:v>
                </c:pt>
                <c:pt idx="1">
                  <c:v>1.8E-3</c:v>
                </c:pt>
                <c:pt idx="2">
                  <c:v>1.1999999999999999E-3</c:v>
                </c:pt>
                <c:pt idx="3">
                  <c:v>1.2999999999999999E-3</c:v>
                </c:pt>
                <c:pt idx="4">
                  <c:v>1.5E-3</c:v>
                </c:pt>
                <c:pt idx="5">
                  <c:v>3.8E-3</c:v>
                </c:pt>
                <c:pt idx="6">
                  <c:v>1.06E-2</c:v>
                </c:pt>
                <c:pt idx="7">
                  <c:v>2.92E-2</c:v>
                </c:pt>
                <c:pt idx="8">
                  <c:v>4.82E-2</c:v>
                </c:pt>
                <c:pt idx="9">
                  <c:v>6.0400000000000002E-2</c:v>
                </c:pt>
                <c:pt idx="10">
                  <c:v>7.1999999999999995E-2</c:v>
                </c:pt>
                <c:pt idx="11">
                  <c:v>8.7099999999999997E-2</c:v>
                </c:pt>
                <c:pt idx="12">
                  <c:v>9.35E-2</c:v>
                </c:pt>
                <c:pt idx="13">
                  <c:v>9.0700000000000003E-2</c:v>
                </c:pt>
                <c:pt idx="14">
                  <c:v>8.9599999999999999E-2</c:v>
                </c:pt>
                <c:pt idx="15">
                  <c:v>8.72E-2</c:v>
                </c:pt>
                <c:pt idx="16">
                  <c:v>8.0399999999999999E-2</c:v>
                </c:pt>
                <c:pt idx="17">
                  <c:v>7.1599999999999997E-2</c:v>
                </c:pt>
                <c:pt idx="18">
                  <c:v>5.6500000000000002E-2</c:v>
                </c:pt>
                <c:pt idx="19">
                  <c:v>4.0099999999999997E-2</c:v>
                </c:pt>
                <c:pt idx="20">
                  <c:v>3.1199999999999999E-2</c:v>
                </c:pt>
                <c:pt idx="21">
                  <c:v>2.18E-2</c:v>
                </c:pt>
                <c:pt idx="22">
                  <c:v>1.1299999999999999E-2</c:v>
                </c:pt>
                <c:pt idx="23">
                  <c:v>5.7999999999999996E-3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5A-4833-A802-711363906BED}"/>
            </c:ext>
          </c:extLst>
        </c:ser>
        <c:ser>
          <c:idx val="2"/>
          <c:order val="2"/>
          <c:tx>
            <c:strRef>
              <c:f>'PCS 27'!$D$4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27'!$D$5:$D$28</c:f>
              <c:numCache>
                <c:formatCode>0.00%</c:formatCode>
                <c:ptCount val="24"/>
                <c:pt idx="0">
                  <c:v>3.2000000000000002E-3</c:v>
                </c:pt>
                <c:pt idx="1">
                  <c:v>1.9E-3</c:v>
                </c:pt>
                <c:pt idx="2">
                  <c:v>1.1999999999999999E-3</c:v>
                </c:pt>
                <c:pt idx="3">
                  <c:v>1.6999999999999999E-3</c:v>
                </c:pt>
                <c:pt idx="4">
                  <c:v>3.2000000000000002E-3</c:v>
                </c:pt>
                <c:pt idx="5">
                  <c:v>8.3999999999999995E-3</c:v>
                </c:pt>
                <c:pt idx="6">
                  <c:v>1.9E-2</c:v>
                </c:pt>
                <c:pt idx="7">
                  <c:v>3.5900000000000001E-2</c:v>
                </c:pt>
                <c:pt idx="8">
                  <c:v>5.7000000000000002E-2</c:v>
                </c:pt>
                <c:pt idx="9">
                  <c:v>7.2700000000000001E-2</c:v>
                </c:pt>
                <c:pt idx="10">
                  <c:v>7.9600000000000004E-2</c:v>
                </c:pt>
                <c:pt idx="11">
                  <c:v>8.6800000000000002E-2</c:v>
                </c:pt>
                <c:pt idx="12">
                  <c:v>8.9099999999999999E-2</c:v>
                </c:pt>
                <c:pt idx="13">
                  <c:v>8.5999999999999993E-2</c:v>
                </c:pt>
                <c:pt idx="14">
                  <c:v>8.3400000000000002E-2</c:v>
                </c:pt>
                <c:pt idx="15">
                  <c:v>8.1600000000000006E-2</c:v>
                </c:pt>
                <c:pt idx="16">
                  <c:v>7.51E-2</c:v>
                </c:pt>
                <c:pt idx="17">
                  <c:v>6.8000000000000005E-2</c:v>
                </c:pt>
                <c:pt idx="18">
                  <c:v>4.9299999999999997E-2</c:v>
                </c:pt>
                <c:pt idx="19">
                  <c:v>3.5400000000000001E-2</c:v>
                </c:pt>
                <c:pt idx="20">
                  <c:v>2.69E-2</c:v>
                </c:pt>
                <c:pt idx="21">
                  <c:v>1.8599999999999998E-2</c:v>
                </c:pt>
                <c:pt idx="22">
                  <c:v>1.0699999999999999E-2</c:v>
                </c:pt>
                <c:pt idx="23">
                  <c:v>5.5999999999999999E-3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5A-4833-A802-71136390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27'!$G$4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27'!$F$5:$F$16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6F6-474B-94EB-4212DF8B311C}"/>
            </c:ext>
          </c:extLst>
        </c:ser>
        <c:ser>
          <c:idx val="1"/>
          <c:order val="1"/>
          <c:tx>
            <c:strRef>
              <c:f>'PCS 27'!$H$4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27'!$F$5:$F$16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27'!$H$5:$H$16</c:f>
              <c:numCache>
                <c:formatCode>General</c:formatCode>
                <c:ptCount val="12"/>
                <c:pt idx="0">
                  <c:v>1.25</c:v>
                </c:pt>
                <c:pt idx="1">
                  <c:v>1.4</c:v>
                </c:pt>
                <c:pt idx="2">
                  <c:v>1.38</c:v>
                </c:pt>
                <c:pt idx="3">
                  <c:v>1.1100000000000001</c:v>
                </c:pt>
                <c:pt idx="4">
                  <c:v>0.89</c:v>
                </c:pt>
                <c:pt idx="5">
                  <c:v>0.8</c:v>
                </c:pt>
                <c:pt idx="6">
                  <c:v>0.79</c:v>
                </c:pt>
                <c:pt idx="7">
                  <c:v>0.73</c:v>
                </c:pt>
                <c:pt idx="8">
                  <c:v>0.74</c:v>
                </c:pt>
                <c:pt idx="9">
                  <c:v>0.83</c:v>
                </c:pt>
                <c:pt idx="10">
                  <c:v>1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F6-474B-94EB-4212DF8B3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28'!$B$4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28'!$B$5:$B$28</c:f>
              <c:numCache>
                <c:formatCode>0.00%</c:formatCode>
                <c:ptCount val="24"/>
                <c:pt idx="0">
                  <c:v>1.0999999999999999E-2</c:v>
                </c:pt>
                <c:pt idx="1">
                  <c:v>8.5000000000000006E-3</c:v>
                </c:pt>
                <c:pt idx="2">
                  <c:v>7.1999999999999998E-3</c:v>
                </c:pt>
                <c:pt idx="3">
                  <c:v>5.3E-3</c:v>
                </c:pt>
                <c:pt idx="4">
                  <c:v>6.1999999999999998E-3</c:v>
                </c:pt>
                <c:pt idx="5">
                  <c:v>1.2200000000000001E-2</c:v>
                </c:pt>
                <c:pt idx="6">
                  <c:v>2.6700000000000002E-2</c:v>
                </c:pt>
                <c:pt idx="7">
                  <c:v>3.5999999999999997E-2</c:v>
                </c:pt>
                <c:pt idx="8">
                  <c:v>4.0899999999999999E-2</c:v>
                </c:pt>
                <c:pt idx="9">
                  <c:v>4.6100000000000002E-2</c:v>
                </c:pt>
                <c:pt idx="10">
                  <c:v>5.4100000000000002E-2</c:v>
                </c:pt>
                <c:pt idx="11">
                  <c:v>6.1699999999999998E-2</c:v>
                </c:pt>
                <c:pt idx="12">
                  <c:v>7.0400000000000004E-2</c:v>
                </c:pt>
                <c:pt idx="13">
                  <c:v>7.1499999999999994E-2</c:v>
                </c:pt>
                <c:pt idx="14">
                  <c:v>7.3499999999999996E-2</c:v>
                </c:pt>
                <c:pt idx="15">
                  <c:v>7.8299999999999995E-2</c:v>
                </c:pt>
                <c:pt idx="16">
                  <c:v>8.3599999999999994E-2</c:v>
                </c:pt>
                <c:pt idx="17">
                  <c:v>8.5999999999999993E-2</c:v>
                </c:pt>
                <c:pt idx="18">
                  <c:v>6.5100000000000005E-2</c:v>
                </c:pt>
                <c:pt idx="19">
                  <c:v>4.7899999999999998E-2</c:v>
                </c:pt>
                <c:pt idx="20">
                  <c:v>3.78E-2</c:v>
                </c:pt>
                <c:pt idx="21">
                  <c:v>3.15E-2</c:v>
                </c:pt>
                <c:pt idx="22">
                  <c:v>2.2499999999999999E-2</c:v>
                </c:pt>
                <c:pt idx="23">
                  <c:v>1.5800000000000002E-2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08-480B-A1D2-DA6807B2B16A}"/>
            </c:ext>
          </c:extLst>
        </c:ser>
        <c:ser>
          <c:idx val="1"/>
          <c:order val="1"/>
          <c:tx>
            <c:strRef>
              <c:f>'PCS 28'!$C$4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28'!$C$5:$C$28</c:f>
              <c:numCache>
                <c:formatCode>0.00%</c:formatCode>
                <c:ptCount val="24"/>
                <c:pt idx="0">
                  <c:v>8.8999999999999999E-3</c:v>
                </c:pt>
                <c:pt idx="1">
                  <c:v>7.1000000000000004E-3</c:v>
                </c:pt>
                <c:pt idx="2">
                  <c:v>6.4000000000000003E-3</c:v>
                </c:pt>
                <c:pt idx="3">
                  <c:v>5.1000000000000004E-3</c:v>
                </c:pt>
                <c:pt idx="4">
                  <c:v>6.7000000000000002E-3</c:v>
                </c:pt>
                <c:pt idx="5">
                  <c:v>1.5800000000000002E-2</c:v>
                </c:pt>
                <c:pt idx="6">
                  <c:v>3.9800000000000002E-2</c:v>
                </c:pt>
                <c:pt idx="7">
                  <c:v>6.8199999999999997E-2</c:v>
                </c:pt>
                <c:pt idx="8">
                  <c:v>7.0099999999999996E-2</c:v>
                </c:pt>
                <c:pt idx="9">
                  <c:v>6.1499999999999999E-2</c:v>
                </c:pt>
                <c:pt idx="10">
                  <c:v>6.1499999999999999E-2</c:v>
                </c:pt>
                <c:pt idx="11">
                  <c:v>6.5799999999999997E-2</c:v>
                </c:pt>
                <c:pt idx="12">
                  <c:v>6.9800000000000001E-2</c:v>
                </c:pt>
                <c:pt idx="13">
                  <c:v>6.8699999999999997E-2</c:v>
                </c:pt>
                <c:pt idx="14">
                  <c:v>6.7000000000000004E-2</c:v>
                </c:pt>
                <c:pt idx="15">
                  <c:v>6.7900000000000002E-2</c:v>
                </c:pt>
                <c:pt idx="16">
                  <c:v>6.7000000000000004E-2</c:v>
                </c:pt>
                <c:pt idx="17">
                  <c:v>6.6000000000000003E-2</c:v>
                </c:pt>
                <c:pt idx="18">
                  <c:v>4.9799999999999997E-2</c:v>
                </c:pt>
                <c:pt idx="19">
                  <c:v>3.9300000000000002E-2</c:v>
                </c:pt>
                <c:pt idx="20">
                  <c:v>3.0700000000000002E-2</c:v>
                </c:pt>
                <c:pt idx="21">
                  <c:v>2.53E-2</c:v>
                </c:pt>
                <c:pt idx="22">
                  <c:v>1.8700000000000001E-2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08-480B-A1D2-DA6807B2B16A}"/>
            </c:ext>
          </c:extLst>
        </c:ser>
        <c:ser>
          <c:idx val="2"/>
          <c:order val="2"/>
          <c:tx>
            <c:strRef>
              <c:f>'PCS 28'!$D$4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28'!$D$5:$D$28</c:f>
              <c:numCache>
                <c:formatCode>0.00%</c:formatCode>
                <c:ptCount val="24"/>
                <c:pt idx="0">
                  <c:v>9.4999999999999998E-3</c:v>
                </c:pt>
                <c:pt idx="1">
                  <c:v>7.4999999999999997E-3</c:v>
                </c:pt>
                <c:pt idx="2">
                  <c:v>6.4999999999999997E-3</c:v>
                </c:pt>
                <c:pt idx="3">
                  <c:v>5.0000000000000001E-3</c:v>
                </c:pt>
                <c:pt idx="4">
                  <c:v>6.4000000000000003E-3</c:v>
                </c:pt>
                <c:pt idx="5">
                  <c:v>1.43E-2</c:v>
                </c:pt>
                <c:pt idx="6">
                  <c:v>3.4599999999999999E-2</c:v>
                </c:pt>
                <c:pt idx="7">
                  <c:v>5.57E-2</c:v>
                </c:pt>
                <c:pt idx="8">
                  <c:v>5.8700000000000002E-2</c:v>
                </c:pt>
                <c:pt idx="9">
                  <c:v>5.5500000000000001E-2</c:v>
                </c:pt>
                <c:pt idx="10">
                  <c:v>5.8700000000000002E-2</c:v>
                </c:pt>
                <c:pt idx="11">
                  <c:v>6.4299999999999996E-2</c:v>
                </c:pt>
                <c:pt idx="12">
                  <c:v>7.0099999999999996E-2</c:v>
                </c:pt>
                <c:pt idx="13">
                  <c:v>6.9900000000000004E-2</c:v>
                </c:pt>
                <c:pt idx="14">
                  <c:v>6.9699999999999998E-2</c:v>
                </c:pt>
                <c:pt idx="15">
                  <c:v>7.2099999999999997E-2</c:v>
                </c:pt>
                <c:pt idx="16">
                  <c:v>7.3899999999999993E-2</c:v>
                </c:pt>
                <c:pt idx="17">
                  <c:v>7.4200000000000002E-2</c:v>
                </c:pt>
                <c:pt idx="18">
                  <c:v>5.5899999999999998E-2</c:v>
                </c:pt>
                <c:pt idx="19">
                  <c:v>4.2599999999999999E-2</c:v>
                </c:pt>
                <c:pt idx="20">
                  <c:v>3.3399999999999999E-2</c:v>
                </c:pt>
                <c:pt idx="21">
                  <c:v>2.75E-2</c:v>
                </c:pt>
                <c:pt idx="22">
                  <c:v>0.02</c:v>
                </c:pt>
                <c:pt idx="23">
                  <c:v>1.38E-2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08-480B-A1D2-DA6807B2B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28'!$G$4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28'!$F$5:$F$16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B2C-4E5F-A97B-DB89DABD8F23}"/>
            </c:ext>
          </c:extLst>
        </c:ser>
        <c:ser>
          <c:idx val="1"/>
          <c:order val="1"/>
          <c:tx>
            <c:strRef>
              <c:f>'PCS 28'!$H$4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28'!$F$5:$F$16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28'!$H$5:$H$16</c:f>
              <c:numCache>
                <c:formatCode>#,##0.00</c:formatCode>
                <c:ptCount val="12"/>
                <c:pt idx="0">
                  <c:v>0.93</c:v>
                </c:pt>
                <c:pt idx="1">
                  <c:v>0.99</c:v>
                </c:pt>
                <c:pt idx="2">
                  <c:v>0.99</c:v>
                </c:pt>
                <c:pt idx="3">
                  <c:v>0.99</c:v>
                </c:pt>
                <c:pt idx="7">
                  <c:v>1.02</c:v>
                </c:pt>
                <c:pt idx="8">
                  <c:v>0.96</c:v>
                </c:pt>
                <c:pt idx="9">
                  <c:v>1.03</c:v>
                </c:pt>
                <c:pt idx="10">
                  <c:v>0.98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2C-4E5F-A97B-DB89DABD8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29'!$B$4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29'!$B$5:$B$28</c:f>
              <c:numCache>
                <c:formatCode>0.00%</c:formatCode>
                <c:ptCount val="24"/>
                <c:pt idx="0">
                  <c:v>6.1000000000000004E-3</c:v>
                </c:pt>
                <c:pt idx="1">
                  <c:v>3.5000000000000001E-3</c:v>
                </c:pt>
                <c:pt idx="2">
                  <c:v>2.8E-3</c:v>
                </c:pt>
                <c:pt idx="3">
                  <c:v>1.8E-3</c:v>
                </c:pt>
                <c:pt idx="4">
                  <c:v>3.3E-3</c:v>
                </c:pt>
                <c:pt idx="5">
                  <c:v>9.2999999999999992E-3</c:v>
                </c:pt>
                <c:pt idx="6">
                  <c:v>3.1099999999999999E-2</c:v>
                </c:pt>
                <c:pt idx="7">
                  <c:v>5.9499999999999997E-2</c:v>
                </c:pt>
                <c:pt idx="8">
                  <c:v>6.4199999999999993E-2</c:v>
                </c:pt>
                <c:pt idx="9">
                  <c:v>5.8900000000000001E-2</c:v>
                </c:pt>
                <c:pt idx="10">
                  <c:v>6.0900000000000003E-2</c:v>
                </c:pt>
                <c:pt idx="11">
                  <c:v>6.5100000000000005E-2</c:v>
                </c:pt>
                <c:pt idx="12">
                  <c:v>7.0099999999999996E-2</c:v>
                </c:pt>
                <c:pt idx="13">
                  <c:v>7.0099999999999996E-2</c:v>
                </c:pt>
                <c:pt idx="14">
                  <c:v>6.8699999999999997E-2</c:v>
                </c:pt>
                <c:pt idx="15">
                  <c:v>7.4300000000000005E-2</c:v>
                </c:pt>
                <c:pt idx="16">
                  <c:v>7.8399999999999997E-2</c:v>
                </c:pt>
                <c:pt idx="17">
                  <c:v>7.9200000000000007E-2</c:v>
                </c:pt>
                <c:pt idx="18">
                  <c:v>6.0900000000000003E-2</c:v>
                </c:pt>
                <c:pt idx="19">
                  <c:v>4.36E-2</c:v>
                </c:pt>
                <c:pt idx="20">
                  <c:v>3.3300000000000003E-2</c:v>
                </c:pt>
                <c:pt idx="21">
                  <c:v>2.5700000000000001E-2</c:v>
                </c:pt>
                <c:pt idx="22">
                  <c:v>1.8200000000000001E-2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DB-4A42-BFDA-1160EFC8B58D}"/>
            </c:ext>
          </c:extLst>
        </c:ser>
        <c:ser>
          <c:idx val="1"/>
          <c:order val="1"/>
          <c:tx>
            <c:strRef>
              <c:f>'PCS 29'!$C$4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29'!$C$5:$C$28</c:f>
              <c:numCache>
                <c:formatCode>0.00%</c:formatCode>
                <c:ptCount val="24"/>
                <c:pt idx="0">
                  <c:v>6.6E-3</c:v>
                </c:pt>
                <c:pt idx="1">
                  <c:v>5.1000000000000004E-3</c:v>
                </c:pt>
                <c:pt idx="2">
                  <c:v>4.0000000000000001E-3</c:v>
                </c:pt>
                <c:pt idx="3">
                  <c:v>2.3999999999999998E-3</c:v>
                </c:pt>
                <c:pt idx="4">
                  <c:v>3.2000000000000002E-3</c:v>
                </c:pt>
                <c:pt idx="5">
                  <c:v>1.0200000000000001E-2</c:v>
                </c:pt>
                <c:pt idx="6">
                  <c:v>3.6499999999999998E-2</c:v>
                </c:pt>
                <c:pt idx="7">
                  <c:v>6.1400000000000003E-2</c:v>
                </c:pt>
                <c:pt idx="8">
                  <c:v>6.3200000000000006E-2</c:v>
                </c:pt>
                <c:pt idx="9">
                  <c:v>5.7799999999999997E-2</c:v>
                </c:pt>
                <c:pt idx="10">
                  <c:v>5.8400000000000001E-2</c:v>
                </c:pt>
                <c:pt idx="11">
                  <c:v>6.4500000000000002E-2</c:v>
                </c:pt>
                <c:pt idx="12">
                  <c:v>6.7799999999999999E-2</c:v>
                </c:pt>
                <c:pt idx="13">
                  <c:v>6.6199999999999995E-2</c:v>
                </c:pt>
                <c:pt idx="14">
                  <c:v>6.83E-2</c:v>
                </c:pt>
                <c:pt idx="15">
                  <c:v>6.9800000000000001E-2</c:v>
                </c:pt>
                <c:pt idx="16">
                  <c:v>7.8200000000000006E-2</c:v>
                </c:pt>
                <c:pt idx="17">
                  <c:v>8.5500000000000007E-2</c:v>
                </c:pt>
                <c:pt idx="18">
                  <c:v>5.5599999999999997E-2</c:v>
                </c:pt>
                <c:pt idx="19">
                  <c:v>4.1599999999999998E-2</c:v>
                </c:pt>
                <c:pt idx="20">
                  <c:v>3.5200000000000002E-2</c:v>
                </c:pt>
                <c:pt idx="21">
                  <c:v>2.9100000000000001E-2</c:v>
                </c:pt>
                <c:pt idx="22">
                  <c:v>1.8499999999999999E-2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DB-4A42-BFDA-1160EFC8B58D}"/>
            </c:ext>
          </c:extLst>
        </c:ser>
        <c:ser>
          <c:idx val="2"/>
          <c:order val="2"/>
          <c:tx>
            <c:strRef>
              <c:f>'PCS 29'!$D$4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29'!$D$5:$D$28</c:f>
              <c:numCache>
                <c:formatCode>0.00%</c:formatCode>
                <c:ptCount val="24"/>
                <c:pt idx="0">
                  <c:v>6.4000000000000003E-3</c:v>
                </c:pt>
                <c:pt idx="1">
                  <c:v>4.3E-3</c:v>
                </c:pt>
                <c:pt idx="2">
                  <c:v>3.3999999999999998E-3</c:v>
                </c:pt>
                <c:pt idx="3">
                  <c:v>2.0999999999999999E-3</c:v>
                </c:pt>
                <c:pt idx="4">
                  <c:v>3.3E-3</c:v>
                </c:pt>
                <c:pt idx="5">
                  <c:v>9.7000000000000003E-3</c:v>
                </c:pt>
                <c:pt idx="6">
                  <c:v>3.3799999999999997E-2</c:v>
                </c:pt>
                <c:pt idx="7">
                  <c:v>6.0400000000000002E-2</c:v>
                </c:pt>
                <c:pt idx="8">
                  <c:v>6.3700000000000007E-2</c:v>
                </c:pt>
                <c:pt idx="9">
                  <c:v>5.8400000000000001E-2</c:v>
                </c:pt>
                <c:pt idx="10">
                  <c:v>5.9700000000000003E-2</c:v>
                </c:pt>
                <c:pt idx="11">
                  <c:v>6.4799999999999996E-2</c:v>
                </c:pt>
                <c:pt idx="12">
                  <c:v>6.9000000000000006E-2</c:v>
                </c:pt>
                <c:pt idx="13">
                  <c:v>6.8199999999999997E-2</c:v>
                </c:pt>
                <c:pt idx="14">
                  <c:v>6.8500000000000005E-2</c:v>
                </c:pt>
                <c:pt idx="15">
                  <c:v>7.2099999999999997E-2</c:v>
                </c:pt>
                <c:pt idx="16">
                  <c:v>7.8299999999999995E-2</c:v>
                </c:pt>
                <c:pt idx="17">
                  <c:v>8.2400000000000001E-2</c:v>
                </c:pt>
                <c:pt idx="18">
                  <c:v>5.8299999999999998E-2</c:v>
                </c:pt>
                <c:pt idx="19">
                  <c:v>4.2599999999999999E-2</c:v>
                </c:pt>
                <c:pt idx="20">
                  <c:v>3.4200000000000001E-2</c:v>
                </c:pt>
                <c:pt idx="21">
                  <c:v>2.7400000000000001E-2</c:v>
                </c:pt>
                <c:pt idx="22">
                  <c:v>1.83E-2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DB-4A42-BFDA-1160EFC8B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D28-4E41-BBA0-BD28BAE1ADE8}"/>
            </c:ext>
          </c:extLst>
        </c:ser>
        <c:ser>
          <c:idx val="1"/>
          <c:order val="1"/>
          <c:tx>
            <c:strRef>
              <c:f>'PCS 2'!$H$4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'PCS 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1.1000000000000001</c:v>
                </c:pt>
                <c:pt idx="2">
                  <c:v>1.0900000000000001</c:v>
                </c:pt>
                <c:pt idx="3">
                  <c:v>1.06</c:v>
                </c:pt>
                <c:pt idx="4">
                  <c:v>1</c:v>
                </c:pt>
                <c:pt idx="5">
                  <c:v>0.93</c:v>
                </c:pt>
                <c:pt idx="6">
                  <c:v>0.93</c:v>
                </c:pt>
                <c:pt idx="7">
                  <c:v>0.95</c:v>
                </c:pt>
                <c:pt idx="8">
                  <c:v>0.93</c:v>
                </c:pt>
                <c:pt idx="9">
                  <c:v>0.99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8-4E41-BBA0-BD28BAE1A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29'!$G$4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29'!$F$5:$F$16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236-4348-9F15-094CD8C51D80}"/>
            </c:ext>
          </c:extLst>
        </c:ser>
        <c:ser>
          <c:idx val="1"/>
          <c:order val="1"/>
          <c:tx>
            <c:strRef>
              <c:f>'PCS 29'!$H$4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29'!$F$5:$F$16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29'!$H$5:$H$16</c:f>
              <c:numCache>
                <c:formatCode>General</c:formatCode>
                <c:ptCount val="12"/>
                <c:pt idx="0">
                  <c:v>1</c:v>
                </c:pt>
                <c:pt idx="1">
                  <c:v>1.1000000000000001</c:v>
                </c:pt>
                <c:pt idx="2">
                  <c:v>1.1000000000000001</c:v>
                </c:pt>
                <c:pt idx="3">
                  <c:v>1.08</c:v>
                </c:pt>
                <c:pt idx="4">
                  <c:v>0.99</c:v>
                </c:pt>
                <c:pt idx="5">
                  <c:v>0.91</c:v>
                </c:pt>
                <c:pt idx="6">
                  <c:v>0.92</c:v>
                </c:pt>
                <c:pt idx="7">
                  <c:v>0.93</c:v>
                </c:pt>
                <c:pt idx="8">
                  <c:v>0.93</c:v>
                </c:pt>
                <c:pt idx="9">
                  <c:v>1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36-4348-9F15-094CD8C51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30'!$B$4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30'!$B$5:$B$28</c:f>
              <c:numCache>
                <c:formatCode>0.00%</c:formatCode>
                <c:ptCount val="24"/>
                <c:pt idx="0">
                  <c:v>5.7999999999999996E-3</c:v>
                </c:pt>
                <c:pt idx="1">
                  <c:v>3.5999999999999999E-3</c:v>
                </c:pt>
                <c:pt idx="2">
                  <c:v>3.0999999999999999E-3</c:v>
                </c:pt>
                <c:pt idx="3">
                  <c:v>3.5000000000000001E-3</c:v>
                </c:pt>
                <c:pt idx="4">
                  <c:v>7.0000000000000001E-3</c:v>
                </c:pt>
                <c:pt idx="5">
                  <c:v>1.46E-2</c:v>
                </c:pt>
                <c:pt idx="6">
                  <c:v>3.9600000000000003E-2</c:v>
                </c:pt>
                <c:pt idx="7">
                  <c:v>5.6899999999999999E-2</c:v>
                </c:pt>
                <c:pt idx="8">
                  <c:v>5.74E-2</c:v>
                </c:pt>
                <c:pt idx="9">
                  <c:v>5.5100000000000003E-2</c:v>
                </c:pt>
                <c:pt idx="10">
                  <c:v>5.9499999999999997E-2</c:v>
                </c:pt>
                <c:pt idx="11">
                  <c:v>6.54E-2</c:v>
                </c:pt>
                <c:pt idx="12">
                  <c:v>7.1999999999999995E-2</c:v>
                </c:pt>
                <c:pt idx="13">
                  <c:v>7.2400000000000006E-2</c:v>
                </c:pt>
                <c:pt idx="14">
                  <c:v>7.3099999999999998E-2</c:v>
                </c:pt>
                <c:pt idx="15">
                  <c:v>7.4499999999999997E-2</c:v>
                </c:pt>
                <c:pt idx="16">
                  <c:v>7.46E-2</c:v>
                </c:pt>
                <c:pt idx="17">
                  <c:v>7.1900000000000006E-2</c:v>
                </c:pt>
                <c:pt idx="18">
                  <c:v>5.4699999999999999E-2</c:v>
                </c:pt>
                <c:pt idx="19">
                  <c:v>4.2599999999999999E-2</c:v>
                </c:pt>
                <c:pt idx="20">
                  <c:v>3.5799999999999998E-2</c:v>
                </c:pt>
                <c:pt idx="21">
                  <c:v>2.81E-2</c:v>
                </c:pt>
                <c:pt idx="22">
                  <c:v>1.83E-2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A-4B80-B3CA-B37A648352F1}"/>
            </c:ext>
          </c:extLst>
        </c:ser>
        <c:ser>
          <c:idx val="1"/>
          <c:order val="1"/>
          <c:tx>
            <c:strRef>
              <c:f>'PCS 30'!$C$4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30'!$C$5:$C$28</c:f>
              <c:numCache>
                <c:formatCode>0.00%</c:formatCode>
                <c:ptCount val="24"/>
                <c:pt idx="0">
                  <c:v>6.8999999999999999E-3</c:v>
                </c:pt>
                <c:pt idx="1">
                  <c:v>3.8E-3</c:v>
                </c:pt>
                <c:pt idx="2">
                  <c:v>2.5999999999999999E-3</c:v>
                </c:pt>
                <c:pt idx="3">
                  <c:v>2.3999999999999998E-3</c:v>
                </c:pt>
                <c:pt idx="4">
                  <c:v>3.7000000000000002E-3</c:v>
                </c:pt>
                <c:pt idx="5">
                  <c:v>8.9999999999999993E-3</c:v>
                </c:pt>
                <c:pt idx="6">
                  <c:v>2.6599999999999999E-2</c:v>
                </c:pt>
                <c:pt idx="7">
                  <c:v>5.2699999999999997E-2</c:v>
                </c:pt>
                <c:pt idx="8">
                  <c:v>6.1199999999999997E-2</c:v>
                </c:pt>
                <c:pt idx="9">
                  <c:v>6.08E-2</c:v>
                </c:pt>
                <c:pt idx="10">
                  <c:v>6.5600000000000006E-2</c:v>
                </c:pt>
                <c:pt idx="11">
                  <c:v>7.0800000000000002E-2</c:v>
                </c:pt>
                <c:pt idx="12">
                  <c:v>7.5600000000000001E-2</c:v>
                </c:pt>
                <c:pt idx="13">
                  <c:v>7.1499999999999994E-2</c:v>
                </c:pt>
                <c:pt idx="14">
                  <c:v>6.9800000000000001E-2</c:v>
                </c:pt>
                <c:pt idx="15">
                  <c:v>7.3599999999999999E-2</c:v>
                </c:pt>
                <c:pt idx="16">
                  <c:v>7.6899999999999996E-2</c:v>
                </c:pt>
                <c:pt idx="17">
                  <c:v>7.9399999999999998E-2</c:v>
                </c:pt>
                <c:pt idx="18">
                  <c:v>5.96E-2</c:v>
                </c:pt>
                <c:pt idx="19">
                  <c:v>4.4499999999999998E-2</c:v>
                </c:pt>
                <c:pt idx="20">
                  <c:v>3.1300000000000001E-2</c:v>
                </c:pt>
                <c:pt idx="21">
                  <c:v>2.3599999999999999E-2</c:v>
                </c:pt>
                <c:pt idx="22">
                  <c:v>1.72E-2</c:v>
                </c:pt>
                <c:pt idx="23">
                  <c:v>1.0999999999999999E-2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A-4B80-B3CA-B37A648352F1}"/>
            </c:ext>
          </c:extLst>
        </c:ser>
        <c:ser>
          <c:idx val="2"/>
          <c:order val="2"/>
          <c:tx>
            <c:strRef>
              <c:f>'PCS 30'!$D$4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30'!$D$5:$D$28</c:f>
              <c:numCache>
                <c:formatCode>0.00%</c:formatCode>
                <c:ptCount val="24"/>
                <c:pt idx="0">
                  <c:v>6.4000000000000003E-3</c:v>
                </c:pt>
                <c:pt idx="1">
                  <c:v>3.7000000000000002E-3</c:v>
                </c:pt>
                <c:pt idx="2">
                  <c:v>2.8E-3</c:v>
                </c:pt>
                <c:pt idx="3">
                  <c:v>2.8999999999999998E-3</c:v>
                </c:pt>
                <c:pt idx="4">
                  <c:v>5.3E-3</c:v>
                </c:pt>
                <c:pt idx="5">
                  <c:v>1.17E-2</c:v>
                </c:pt>
                <c:pt idx="6">
                  <c:v>3.3000000000000002E-2</c:v>
                </c:pt>
                <c:pt idx="7">
                  <c:v>5.4800000000000001E-2</c:v>
                </c:pt>
                <c:pt idx="8">
                  <c:v>5.9299999999999999E-2</c:v>
                </c:pt>
                <c:pt idx="9">
                  <c:v>5.8000000000000003E-2</c:v>
                </c:pt>
                <c:pt idx="10">
                  <c:v>6.2600000000000003E-2</c:v>
                </c:pt>
                <c:pt idx="11">
                  <c:v>6.8099999999999994E-2</c:v>
                </c:pt>
                <c:pt idx="12">
                  <c:v>7.3800000000000004E-2</c:v>
                </c:pt>
                <c:pt idx="13">
                  <c:v>7.1999999999999995E-2</c:v>
                </c:pt>
                <c:pt idx="14">
                  <c:v>7.1400000000000005E-2</c:v>
                </c:pt>
                <c:pt idx="15">
                  <c:v>7.3999999999999996E-2</c:v>
                </c:pt>
                <c:pt idx="16">
                  <c:v>7.5800000000000006E-2</c:v>
                </c:pt>
                <c:pt idx="17">
                  <c:v>7.5700000000000003E-2</c:v>
                </c:pt>
                <c:pt idx="18">
                  <c:v>5.7200000000000001E-2</c:v>
                </c:pt>
                <c:pt idx="19">
                  <c:v>4.3499999999999997E-2</c:v>
                </c:pt>
                <c:pt idx="20">
                  <c:v>3.3500000000000002E-2</c:v>
                </c:pt>
                <c:pt idx="21">
                  <c:v>2.58E-2</c:v>
                </c:pt>
                <c:pt idx="22">
                  <c:v>1.78E-2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A-4B80-B3CA-B37A64835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30'!$G$4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30'!$F$5:$F$16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BEF8-4694-BD39-F3F7189C9839}"/>
            </c:ext>
          </c:extLst>
        </c:ser>
        <c:ser>
          <c:idx val="1"/>
          <c:order val="1"/>
          <c:tx>
            <c:strRef>
              <c:f>'PCS 30'!$H$4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30'!$F$5:$F$16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30'!$H$5:$H$16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1.1100000000000001</c:v>
                </c:pt>
                <c:pt idx="2">
                  <c:v>1.0900000000000001</c:v>
                </c:pt>
                <c:pt idx="3">
                  <c:v>1.05</c:v>
                </c:pt>
                <c:pt idx="4">
                  <c:v>0.96</c:v>
                </c:pt>
                <c:pt idx="5">
                  <c:v>0.9</c:v>
                </c:pt>
                <c:pt idx="6">
                  <c:v>0.91</c:v>
                </c:pt>
                <c:pt idx="7">
                  <c:v>0.92</c:v>
                </c:pt>
                <c:pt idx="8">
                  <c:v>0.92</c:v>
                </c:pt>
                <c:pt idx="9">
                  <c:v>1.02</c:v>
                </c:pt>
                <c:pt idx="10">
                  <c:v>1.02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8-4694-BD39-F3F7189C9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31'!$B$4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31'!$B$5:$B$28</c:f>
              <c:numCache>
                <c:formatCode>0.00%</c:formatCode>
                <c:ptCount val="24"/>
                <c:pt idx="0">
                  <c:v>6.4999999999999997E-3</c:v>
                </c:pt>
                <c:pt idx="1">
                  <c:v>4.1000000000000003E-3</c:v>
                </c:pt>
                <c:pt idx="2">
                  <c:v>3.5999999999999999E-3</c:v>
                </c:pt>
                <c:pt idx="3">
                  <c:v>4.3E-3</c:v>
                </c:pt>
                <c:pt idx="4">
                  <c:v>8.5000000000000006E-3</c:v>
                </c:pt>
                <c:pt idx="5">
                  <c:v>1.46E-2</c:v>
                </c:pt>
                <c:pt idx="6">
                  <c:v>3.2000000000000001E-2</c:v>
                </c:pt>
                <c:pt idx="7">
                  <c:v>5.3900000000000003E-2</c:v>
                </c:pt>
                <c:pt idx="8">
                  <c:v>5.4899999999999997E-2</c:v>
                </c:pt>
                <c:pt idx="9">
                  <c:v>5.4699999999999999E-2</c:v>
                </c:pt>
                <c:pt idx="10">
                  <c:v>5.8700000000000002E-2</c:v>
                </c:pt>
                <c:pt idx="11">
                  <c:v>6.3700000000000007E-2</c:v>
                </c:pt>
                <c:pt idx="12">
                  <c:v>6.6199999999999995E-2</c:v>
                </c:pt>
                <c:pt idx="13">
                  <c:v>6.4799999999999996E-2</c:v>
                </c:pt>
                <c:pt idx="14">
                  <c:v>6.8900000000000003E-2</c:v>
                </c:pt>
                <c:pt idx="15">
                  <c:v>7.7700000000000005E-2</c:v>
                </c:pt>
                <c:pt idx="16">
                  <c:v>8.0299999999999996E-2</c:v>
                </c:pt>
                <c:pt idx="17">
                  <c:v>8.0600000000000005E-2</c:v>
                </c:pt>
                <c:pt idx="18">
                  <c:v>5.79E-2</c:v>
                </c:pt>
                <c:pt idx="19">
                  <c:v>4.6100000000000002E-2</c:v>
                </c:pt>
                <c:pt idx="20">
                  <c:v>3.6499999999999998E-2</c:v>
                </c:pt>
                <c:pt idx="21">
                  <c:v>2.7799999999999998E-2</c:v>
                </c:pt>
                <c:pt idx="22">
                  <c:v>2.0299999999999999E-2</c:v>
                </c:pt>
                <c:pt idx="23">
                  <c:v>1.3299999999999999E-2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7-4AC5-B00B-503388A102A1}"/>
            </c:ext>
          </c:extLst>
        </c:ser>
        <c:ser>
          <c:idx val="1"/>
          <c:order val="1"/>
          <c:tx>
            <c:strRef>
              <c:f>'PCS 31'!$C$4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31'!$C$5:$C$28</c:f>
              <c:numCache>
                <c:formatCode>0.00%</c:formatCode>
                <c:ptCount val="24"/>
                <c:pt idx="0">
                  <c:v>7.6E-3</c:v>
                </c:pt>
                <c:pt idx="1">
                  <c:v>4.4000000000000003E-3</c:v>
                </c:pt>
                <c:pt idx="2">
                  <c:v>3.2000000000000002E-3</c:v>
                </c:pt>
                <c:pt idx="3">
                  <c:v>2.8E-3</c:v>
                </c:pt>
                <c:pt idx="4">
                  <c:v>6.1000000000000004E-3</c:v>
                </c:pt>
                <c:pt idx="5">
                  <c:v>1.61E-2</c:v>
                </c:pt>
                <c:pt idx="6">
                  <c:v>4.4499999999999998E-2</c:v>
                </c:pt>
                <c:pt idx="7">
                  <c:v>6.6299999999999998E-2</c:v>
                </c:pt>
                <c:pt idx="8">
                  <c:v>6.9599999999999995E-2</c:v>
                </c:pt>
                <c:pt idx="9">
                  <c:v>6.3200000000000006E-2</c:v>
                </c:pt>
                <c:pt idx="10">
                  <c:v>6.54E-2</c:v>
                </c:pt>
                <c:pt idx="11">
                  <c:v>6.54E-2</c:v>
                </c:pt>
                <c:pt idx="12">
                  <c:v>6.9099999999999995E-2</c:v>
                </c:pt>
                <c:pt idx="13">
                  <c:v>6.6900000000000001E-2</c:v>
                </c:pt>
                <c:pt idx="14">
                  <c:v>6.6400000000000001E-2</c:v>
                </c:pt>
                <c:pt idx="15">
                  <c:v>6.5699999999999995E-2</c:v>
                </c:pt>
                <c:pt idx="16">
                  <c:v>6.7500000000000004E-2</c:v>
                </c:pt>
                <c:pt idx="17">
                  <c:v>7.1499999999999994E-2</c:v>
                </c:pt>
                <c:pt idx="18">
                  <c:v>5.7000000000000002E-2</c:v>
                </c:pt>
                <c:pt idx="19">
                  <c:v>3.8800000000000001E-2</c:v>
                </c:pt>
                <c:pt idx="20">
                  <c:v>2.9499999999999998E-2</c:v>
                </c:pt>
                <c:pt idx="21">
                  <c:v>2.4E-2</c:v>
                </c:pt>
                <c:pt idx="22">
                  <c:v>1.7899999999999999E-2</c:v>
                </c:pt>
                <c:pt idx="23">
                  <c:v>1.14E-2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7-4AC5-B00B-503388A102A1}"/>
            </c:ext>
          </c:extLst>
        </c:ser>
        <c:ser>
          <c:idx val="2"/>
          <c:order val="2"/>
          <c:tx>
            <c:strRef>
              <c:f>'PCS 31'!$D$4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31'!$D$5:$D$28</c:f>
              <c:numCache>
                <c:formatCode>0.00%</c:formatCode>
                <c:ptCount val="24"/>
                <c:pt idx="0">
                  <c:v>7.0000000000000001E-3</c:v>
                </c:pt>
                <c:pt idx="1">
                  <c:v>4.3E-3</c:v>
                </c:pt>
                <c:pt idx="2">
                  <c:v>3.3999999999999998E-3</c:v>
                </c:pt>
                <c:pt idx="3">
                  <c:v>3.5000000000000001E-3</c:v>
                </c:pt>
                <c:pt idx="4">
                  <c:v>7.3000000000000001E-3</c:v>
                </c:pt>
                <c:pt idx="5">
                  <c:v>1.5299999999999999E-2</c:v>
                </c:pt>
                <c:pt idx="6">
                  <c:v>3.8300000000000001E-2</c:v>
                </c:pt>
                <c:pt idx="7">
                  <c:v>6.0100000000000001E-2</c:v>
                </c:pt>
                <c:pt idx="8">
                  <c:v>6.2300000000000001E-2</c:v>
                </c:pt>
                <c:pt idx="9">
                  <c:v>5.8900000000000001E-2</c:v>
                </c:pt>
                <c:pt idx="10">
                  <c:v>6.2E-2</c:v>
                </c:pt>
                <c:pt idx="11">
                  <c:v>6.4500000000000002E-2</c:v>
                </c:pt>
                <c:pt idx="12">
                  <c:v>6.7599999999999993E-2</c:v>
                </c:pt>
                <c:pt idx="13">
                  <c:v>6.59E-2</c:v>
                </c:pt>
                <c:pt idx="14">
                  <c:v>6.7699999999999996E-2</c:v>
                </c:pt>
                <c:pt idx="15">
                  <c:v>7.17E-2</c:v>
                </c:pt>
                <c:pt idx="16">
                  <c:v>7.3800000000000004E-2</c:v>
                </c:pt>
                <c:pt idx="17">
                  <c:v>7.5999999999999998E-2</c:v>
                </c:pt>
                <c:pt idx="18">
                  <c:v>5.74E-2</c:v>
                </c:pt>
                <c:pt idx="19">
                  <c:v>4.24E-2</c:v>
                </c:pt>
                <c:pt idx="20">
                  <c:v>3.3000000000000002E-2</c:v>
                </c:pt>
                <c:pt idx="21">
                  <c:v>2.5899999999999999E-2</c:v>
                </c:pt>
                <c:pt idx="22">
                  <c:v>1.9099999999999999E-2</c:v>
                </c:pt>
                <c:pt idx="23">
                  <c:v>1.23E-2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47-4AC5-B00B-503388A10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31'!$G$4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31'!$F$5:$F$16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153-4F26-A882-A0CE1B134D5A}"/>
            </c:ext>
          </c:extLst>
        </c:ser>
        <c:ser>
          <c:idx val="1"/>
          <c:order val="1"/>
          <c:tx>
            <c:strRef>
              <c:f>'PCS 31'!$H$4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31'!$F$5:$F$16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31'!$H$5:$H$16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1.1000000000000001</c:v>
                </c:pt>
                <c:pt idx="2">
                  <c:v>1.1100000000000001</c:v>
                </c:pt>
                <c:pt idx="3">
                  <c:v>1.05</c:v>
                </c:pt>
                <c:pt idx="4">
                  <c:v>0.96</c:v>
                </c:pt>
                <c:pt idx="5">
                  <c:v>0.92</c:v>
                </c:pt>
                <c:pt idx="6">
                  <c:v>0.92</c:v>
                </c:pt>
                <c:pt idx="7">
                  <c:v>0.93</c:v>
                </c:pt>
                <c:pt idx="8">
                  <c:v>0.92</c:v>
                </c:pt>
                <c:pt idx="9">
                  <c:v>1.03</c:v>
                </c:pt>
                <c:pt idx="10">
                  <c:v>1.02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53-4F26-A882-A0CE1B13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31'!$B$4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31'!$B$5:$B$28</c:f>
              <c:numCache>
                <c:formatCode>0.00%</c:formatCode>
                <c:ptCount val="24"/>
                <c:pt idx="0">
                  <c:v>6.4999999999999997E-3</c:v>
                </c:pt>
                <c:pt idx="1">
                  <c:v>4.1000000000000003E-3</c:v>
                </c:pt>
                <c:pt idx="2">
                  <c:v>3.5999999999999999E-3</c:v>
                </c:pt>
                <c:pt idx="3">
                  <c:v>4.3E-3</c:v>
                </c:pt>
                <c:pt idx="4">
                  <c:v>8.5000000000000006E-3</c:v>
                </c:pt>
                <c:pt idx="5">
                  <c:v>1.46E-2</c:v>
                </c:pt>
                <c:pt idx="6">
                  <c:v>3.2000000000000001E-2</c:v>
                </c:pt>
                <c:pt idx="7">
                  <c:v>5.3900000000000003E-2</c:v>
                </c:pt>
                <c:pt idx="8">
                  <c:v>5.4899999999999997E-2</c:v>
                </c:pt>
                <c:pt idx="9">
                  <c:v>5.4699999999999999E-2</c:v>
                </c:pt>
                <c:pt idx="10">
                  <c:v>5.8700000000000002E-2</c:v>
                </c:pt>
                <c:pt idx="11">
                  <c:v>6.3700000000000007E-2</c:v>
                </c:pt>
                <c:pt idx="12">
                  <c:v>6.6199999999999995E-2</c:v>
                </c:pt>
                <c:pt idx="13">
                  <c:v>6.4799999999999996E-2</c:v>
                </c:pt>
                <c:pt idx="14">
                  <c:v>6.8900000000000003E-2</c:v>
                </c:pt>
                <c:pt idx="15">
                  <c:v>7.7700000000000005E-2</c:v>
                </c:pt>
                <c:pt idx="16">
                  <c:v>8.0299999999999996E-2</c:v>
                </c:pt>
                <c:pt idx="17">
                  <c:v>8.0600000000000005E-2</c:v>
                </c:pt>
                <c:pt idx="18">
                  <c:v>5.79E-2</c:v>
                </c:pt>
                <c:pt idx="19">
                  <c:v>4.6100000000000002E-2</c:v>
                </c:pt>
                <c:pt idx="20">
                  <c:v>3.6499999999999998E-2</c:v>
                </c:pt>
                <c:pt idx="21">
                  <c:v>2.7799999999999998E-2</c:v>
                </c:pt>
                <c:pt idx="22">
                  <c:v>2.0299999999999999E-2</c:v>
                </c:pt>
                <c:pt idx="23">
                  <c:v>1.3299999999999999E-2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F-4E34-8D0E-D7F0F291A4EF}"/>
            </c:ext>
          </c:extLst>
        </c:ser>
        <c:ser>
          <c:idx val="1"/>
          <c:order val="1"/>
          <c:tx>
            <c:strRef>
              <c:f>'PCS 31'!$C$4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31'!$C$5:$C$28</c:f>
              <c:numCache>
                <c:formatCode>0.00%</c:formatCode>
                <c:ptCount val="24"/>
                <c:pt idx="0">
                  <c:v>7.6E-3</c:v>
                </c:pt>
                <c:pt idx="1">
                  <c:v>4.4000000000000003E-3</c:v>
                </c:pt>
                <c:pt idx="2">
                  <c:v>3.2000000000000002E-3</c:v>
                </c:pt>
                <c:pt idx="3">
                  <c:v>2.8E-3</c:v>
                </c:pt>
                <c:pt idx="4">
                  <c:v>6.1000000000000004E-3</c:v>
                </c:pt>
                <c:pt idx="5">
                  <c:v>1.61E-2</c:v>
                </c:pt>
                <c:pt idx="6">
                  <c:v>4.4499999999999998E-2</c:v>
                </c:pt>
                <c:pt idx="7">
                  <c:v>6.6299999999999998E-2</c:v>
                </c:pt>
                <c:pt idx="8">
                  <c:v>6.9599999999999995E-2</c:v>
                </c:pt>
                <c:pt idx="9">
                  <c:v>6.3200000000000006E-2</c:v>
                </c:pt>
                <c:pt idx="10">
                  <c:v>6.54E-2</c:v>
                </c:pt>
                <c:pt idx="11">
                  <c:v>6.54E-2</c:v>
                </c:pt>
                <c:pt idx="12">
                  <c:v>6.9099999999999995E-2</c:v>
                </c:pt>
                <c:pt idx="13">
                  <c:v>6.6900000000000001E-2</c:v>
                </c:pt>
                <c:pt idx="14">
                  <c:v>6.6400000000000001E-2</c:v>
                </c:pt>
                <c:pt idx="15">
                  <c:v>6.5699999999999995E-2</c:v>
                </c:pt>
                <c:pt idx="16">
                  <c:v>6.7500000000000004E-2</c:v>
                </c:pt>
                <c:pt idx="17">
                  <c:v>7.1499999999999994E-2</c:v>
                </c:pt>
                <c:pt idx="18">
                  <c:v>5.7000000000000002E-2</c:v>
                </c:pt>
                <c:pt idx="19">
                  <c:v>3.8800000000000001E-2</c:v>
                </c:pt>
                <c:pt idx="20">
                  <c:v>2.9499999999999998E-2</c:v>
                </c:pt>
                <c:pt idx="21">
                  <c:v>2.4E-2</c:v>
                </c:pt>
                <c:pt idx="22">
                  <c:v>1.7899999999999999E-2</c:v>
                </c:pt>
                <c:pt idx="23">
                  <c:v>1.14E-2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F-4E34-8D0E-D7F0F291A4EF}"/>
            </c:ext>
          </c:extLst>
        </c:ser>
        <c:ser>
          <c:idx val="2"/>
          <c:order val="2"/>
          <c:tx>
            <c:strRef>
              <c:f>'PCS 31'!$D$4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31'!$D$5:$D$28</c:f>
              <c:numCache>
                <c:formatCode>0.00%</c:formatCode>
                <c:ptCount val="24"/>
                <c:pt idx="0">
                  <c:v>7.0000000000000001E-3</c:v>
                </c:pt>
                <c:pt idx="1">
                  <c:v>4.3E-3</c:v>
                </c:pt>
                <c:pt idx="2">
                  <c:v>3.3999999999999998E-3</c:v>
                </c:pt>
                <c:pt idx="3">
                  <c:v>3.5000000000000001E-3</c:v>
                </c:pt>
                <c:pt idx="4">
                  <c:v>7.3000000000000001E-3</c:v>
                </c:pt>
                <c:pt idx="5">
                  <c:v>1.5299999999999999E-2</c:v>
                </c:pt>
                <c:pt idx="6">
                  <c:v>3.8300000000000001E-2</c:v>
                </c:pt>
                <c:pt idx="7">
                  <c:v>6.0100000000000001E-2</c:v>
                </c:pt>
                <c:pt idx="8">
                  <c:v>6.2300000000000001E-2</c:v>
                </c:pt>
                <c:pt idx="9">
                  <c:v>5.8900000000000001E-2</c:v>
                </c:pt>
                <c:pt idx="10">
                  <c:v>6.2E-2</c:v>
                </c:pt>
                <c:pt idx="11">
                  <c:v>6.4500000000000002E-2</c:v>
                </c:pt>
                <c:pt idx="12">
                  <c:v>6.7599999999999993E-2</c:v>
                </c:pt>
                <c:pt idx="13">
                  <c:v>6.59E-2</c:v>
                </c:pt>
                <c:pt idx="14">
                  <c:v>6.7699999999999996E-2</c:v>
                </c:pt>
                <c:pt idx="15">
                  <c:v>7.17E-2</c:v>
                </c:pt>
                <c:pt idx="16">
                  <c:v>7.3800000000000004E-2</c:v>
                </c:pt>
                <c:pt idx="17">
                  <c:v>7.5999999999999998E-2</c:v>
                </c:pt>
                <c:pt idx="18">
                  <c:v>5.74E-2</c:v>
                </c:pt>
                <c:pt idx="19">
                  <c:v>4.24E-2</c:v>
                </c:pt>
                <c:pt idx="20">
                  <c:v>3.3000000000000002E-2</c:v>
                </c:pt>
                <c:pt idx="21">
                  <c:v>2.5899999999999999E-2</c:v>
                </c:pt>
                <c:pt idx="22">
                  <c:v>1.9099999999999999E-2</c:v>
                </c:pt>
                <c:pt idx="23">
                  <c:v>1.23E-2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4F-4E34-8D0E-D7F0F291A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31'!$G$4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31'!$F$5:$F$16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809-4887-9222-C97B76AE5792}"/>
            </c:ext>
          </c:extLst>
        </c:ser>
        <c:ser>
          <c:idx val="1"/>
          <c:order val="1"/>
          <c:tx>
            <c:strRef>
              <c:f>'PCS 31'!$H$4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31'!$F$5:$F$16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31'!$H$5:$H$16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1.1000000000000001</c:v>
                </c:pt>
                <c:pt idx="2">
                  <c:v>1.1100000000000001</c:v>
                </c:pt>
                <c:pt idx="3">
                  <c:v>1.05</c:v>
                </c:pt>
                <c:pt idx="4">
                  <c:v>0.96</c:v>
                </c:pt>
                <c:pt idx="5">
                  <c:v>0.92</c:v>
                </c:pt>
                <c:pt idx="6">
                  <c:v>0.92</c:v>
                </c:pt>
                <c:pt idx="7">
                  <c:v>0.93</c:v>
                </c:pt>
                <c:pt idx="8">
                  <c:v>0.92</c:v>
                </c:pt>
                <c:pt idx="9">
                  <c:v>1.03</c:v>
                </c:pt>
                <c:pt idx="10">
                  <c:v>1.02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09-4887-9222-C97B76AE5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31'!$B$4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31'!$B$5:$B$28</c:f>
              <c:numCache>
                <c:formatCode>0.00%</c:formatCode>
                <c:ptCount val="24"/>
                <c:pt idx="0">
                  <c:v>6.4999999999999997E-3</c:v>
                </c:pt>
                <c:pt idx="1">
                  <c:v>4.1000000000000003E-3</c:v>
                </c:pt>
                <c:pt idx="2">
                  <c:v>3.5999999999999999E-3</c:v>
                </c:pt>
                <c:pt idx="3">
                  <c:v>4.3E-3</c:v>
                </c:pt>
                <c:pt idx="4">
                  <c:v>8.5000000000000006E-3</c:v>
                </c:pt>
                <c:pt idx="5">
                  <c:v>1.46E-2</c:v>
                </c:pt>
                <c:pt idx="6">
                  <c:v>3.2000000000000001E-2</c:v>
                </c:pt>
                <c:pt idx="7">
                  <c:v>5.3900000000000003E-2</c:v>
                </c:pt>
                <c:pt idx="8">
                  <c:v>5.4899999999999997E-2</c:v>
                </c:pt>
                <c:pt idx="9">
                  <c:v>5.4699999999999999E-2</c:v>
                </c:pt>
                <c:pt idx="10">
                  <c:v>5.8700000000000002E-2</c:v>
                </c:pt>
                <c:pt idx="11">
                  <c:v>6.3700000000000007E-2</c:v>
                </c:pt>
                <c:pt idx="12">
                  <c:v>6.6199999999999995E-2</c:v>
                </c:pt>
                <c:pt idx="13">
                  <c:v>6.4799999999999996E-2</c:v>
                </c:pt>
                <c:pt idx="14">
                  <c:v>6.8900000000000003E-2</c:v>
                </c:pt>
                <c:pt idx="15">
                  <c:v>7.7700000000000005E-2</c:v>
                </c:pt>
                <c:pt idx="16">
                  <c:v>8.0299999999999996E-2</c:v>
                </c:pt>
                <c:pt idx="17">
                  <c:v>8.0600000000000005E-2</c:v>
                </c:pt>
                <c:pt idx="18">
                  <c:v>5.79E-2</c:v>
                </c:pt>
                <c:pt idx="19">
                  <c:v>4.6100000000000002E-2</c:v>
                </c:pt>
                <c:pt idx="20">
                  <c:v>3.6499999999999998E-2</c:v>
                </c:pt>
                <c:pt idx="21">
                  <c:v>2.7799999999999998E-2</c:v>
                </c:pt>
                <c:pt idx="22">
                  <c:v>2.0299999999999999E-2</c:v>
                </c:pt>
                <c:pt idx="23">
                  <c:v>1.3299999999999999E-2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6F-4004-8022-014C3963EE71}"/>
            </c:ext>
          </c:extLst>
        </c:ser>
        <c:ser>
          <c:idx val="1"/>
          <c:order val="1"/>
          <c:tx>
            <c:strRef>
              <c:f>'PCS 31'!$C$4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31'!$C$5:$C$28</c:f>
              <c:numCache>
                <c:formatCode>0.00%</c:formatCode>
                <c:ptCount val="24"/>
                <c:pt idx="0">
                  <c:v>7.6E-3</c:v>
                </c:pt>
                <c:pt idx="1">
                  <c:v>4.4000000000000003E-3</c:v>
                </c:pt>
                <c:pt idx="2">
                  <c:v>3.2000000000000002E-3</c:v>
                </c:pt>
                <c:pt idx="3">
                  <c:v>2.8E-3</c:v>
                </c:pt>
                <c:pt idx="4">
                  <c:v>6.1000000000000004E-3</c:v>
                </c:pt>
                <c:pt idx="5">
                  <c:v>1.61E-2</c:v>
                </c:pt>
                <c:pt idx="6">
                  <c:v>4.4499999999999998E-2</c:v>
                </c:pt>
                <c:pt idx="7">
                  <c:v>6.6299999999999998E-2</c:v>
                </c:pt>
                <c:pt idx="8">
                  <c:v>6.9599999999999995E-2</c:v>
                </c:pt>
                <c:pt idx="9">
                  <c:v>6.3200000000000006E-2</c:v>
                </c:pt>
                <c:pt idx="10">
                  <c:v>6.54E-2</c:v>
                </c:pt>
                <c:pt idx="11">
                  <c:v>6.54E-2</c:v>
                </c:pt>
                <c:pt idx="12">
                  <c:v>6.9099999999999995E-2</c:v>
                </c:pt>
                <c:pt idx="13">
                  <c:v>6.6900000000000001E-2</c:v>
                </c:pt>
                <c:pt idx="14">
                  <c:v>6.6400000000000001E-2</c:v>
                </c:pt>
                <c:pt idx="15">
                  <c:v>6.5699999999999995E-2</c:v>
                </c:pt>
                <c:pt idx="16">
                  <c:v>6.7500000000000004E-2</c:v>
                </c:pt>
                <c:pt idx="17">
                  <c:v>7.1499999999999994E-2</c:v>
                </c:pt>
                <c:pt idx="18">
                  <c:v>5.7000000000000002E-2</c:v>
                </c:pt>
                <c:pt idx="19">
                  <c:v>3.8800000000000001E-2</c:v>
                </c:pt>
                <c:pt idx="20">
                  <c:v>2.9499999999999998E-2</c:v>
                </c:pt>
                <c:pt idx="21">
                  <c:v>2.4E-2</c:v>
                </c:pt>
                <c:pt idx="22">
                  <c:v>1.7899999999999999E-2</c:v>
                </c:pt>
                <c:pt idx="23">
                  <c:v>1.14E-2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6F-4004-8022-014C3963EE71}"/>
            </c:ext>
          </c:extLst>
        </c:ser>
        <c:ser>
          <c:idx val="2"/>
          <c:order val="2"/>
          <c:tx>
            <c:strRef>
              <c:f>'PCS 31'!$D$4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31'!$D$5:$D$28</c:f>
              <c:numCache>
                <c:formatCode>0.00%</c:formatCode>
                <c:ptCount val="24"/>
                <c:pt idx="0">
                  <c:v>7.0000000000000001E-3</c:v>
                </c:pt>
                <c:pt idx="1">
                  <c:v>4.3E-3</c:v>
                </c:pt>
                <c:pt idx="2">
                  <c:v>3.3999999999999998E-3</c:v>
                </c:pt>
                <c:pt idx="3">
                  <c:v>3.5000000000000001E-3</c:v>
                </c:pt>
                <c:pt idx="4">
                  <c:v>7.3000000000000001E-3</c:v>
                </c:pt>
                <c:pt idx="5">
                  <c:v>1.5299999999999999E-2</c:v>
                </c:pt>
                <c:pt idx="6">
                  <c:v>3.8300000000000001E-2</c:v>
                </c:pt>
                <c:pt idx="7">
                  <c:v>6.0100000000000001E-2</c:v>
                </c:pt>
                <c:pt idx="8">
                  <c:v>6.2300000000000001E-2</c:v>
                </c:pt>
                <c:pt idx="9">
                  <c:v>5.8900000000000001E-2</c:v>
                </c:pt>
                <c:pt idx="10">
                  <c:v>6.2E-2</c:v>
                </c:pt>
                <c:pt idx="11">
                  <c:v>6.4500000000000002E-2</c:v>
                </c:pt>
                <c:pt idx="12">
                  <c:v>6.7599999999999993E-2</c:v>
                </c:pt>
                <c:pt idx="13">
                  <c:v>6.59E-2</c:v>
                </c:pt>
                <c:pt idx="14">
                  <c:v>6.7699999999999996E-2</c:v>
                </c:pt>
                <c:pt idx="15">
                  <c:v>7.17E-2</c:v>
                </c:pt>
                <c:pt idx="16">
                  <c:v>7.3800000000000004E-2</c:v>
                </c:pt>
                <c:pt idx="17">
                  <c:v>7.5999999999999998E-2</c:v>
                </c:pt>
                <c:pt idx="18">
                  <c:v>5.74E-2</c:v>
                </c:pt>
                <c:pt idx="19">
                  <c:v>4.24E-2</c:v>
                </c:pt>
                <c:pt idx="20">
                  <c:v>3.3000000000000002E-2</c:v>
                </c:pt>
                <c:pt idx="21">
                  <c:v>2.5899999999999999E-2</c:v>
                </c:pt>
                <c:pt idx="22">
                  <c:v>1.9099999999999999E-2</c:v>
                </c:pt>
                <c:pt idx="23">
                  <c:v>1.23E-2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6F-4004-8022-014C3963E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31'!$G$4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31'!$F$5:$F$16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C5A-4160-B6F3-A17C12A4C5B6}"/>
            </c:ext>
          </c:extLst>
        </c:ser>
        <c:ser>
          <c:idx val="1"/>
          <c:order val="1"/>
          <c:tx>
            <c:strRef>
              <c:f>'PCS 31'!$H$4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31'!$F$5:$F$16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31'!$H$5:$H$16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1.1000000000000001</c:v>
                </c:pt>
                <c:pt idx="2">
                  <c:v>1.1100000000000001</c:v>
                </c:pt>
                <c:pt idx="3">
                  <c:v>1.05</c:v>
                </c:pt>
                <c:pt idx="4">
                  <c:v>0.96</c:v>
                </c:pt>
                <c:pt idx="5">
                  <c:v>0.92</c:v>
                </c:pt>
                <c:pt idx="6">
                  <c:v>0.92</c:v>
                </c:pt>
                <c:pt idx="7">
                  <c:v>0.93</c:v>
                </c:pt>
                <c:pt idx="8">
                  <c:v>0.92</c:v>
                </c:pt>
                <c:pt idx="9">
                  <c:v>1.03</c:v>
                </c:pt>
                <c:pt idx="10">
                  <c:v>1.02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5A-4160-B6F3-A17C12A4C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35'!$B$4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35'!$B$5:$B$28</c:f>
              <c:numCache>
                <c:formatCode>0.00%</c:formatCode>
                <c:ptCount val="24"/>
                <c:pt idx="0">
                  <c:v>6.4000000000000003E-3</c:v>
                </c:pt>
                <c:pt idx="1">
                  <c:v>3.8999999999999998E-3</c:v>
                </c:pt>
                <c:pt idx="2">
                  <c:v>3.3E-3</c:v>
                </c:pt>
                <c:pt idx="3">
                  <c:v>2.5000000000000001E-3</c:v>
                </c:pt>
                <c:pt idx="4">
                  <c:v>3.7000000000000002E-3</c:v>
                </c:pt>
                <c:pt idx="5">
                  <c:v>7.6E-3</c:v>
                </c:pt>
                <c:pt idx="6">
                  <c:v>2.3599999999999999E-2</c:v>
                </c:pt>
                <c:pt idx="7">
                  <c:v>5.3699999999999998E-2</c:v>
                </c:pt>
                <c:pt idx="8">
                  <c:v>5.6399999999999999E-2</c:v>
                </c:pt>
                <c:pt idx="9">
                  <c:v>5.5800000000000002E-2</c:v>
                </c:pt>
                <c:pt idx="10">
                  <c:v>5.8700000000000002E-2</c:v>
                </c:pt>
                <c:pt idx="11">
                  <c:v>6.3399999999999998E-2</c:v>
                </c:pt>
                <c:pt idx="12">
                  <c:v>6.9900000000000004E-2</c:v>
                </c:pt>
                <c:pt idx="13">
                  <c:v>6.9599999999999995E-2</c:v>
                </c:pt>
                <c:pt idx="14">
                  <c:v>7.51E-2</c:v>
                </c:pt>
                <c:pt idx="15">
                  <c:v>8.1299999999999997E-2</c:v>
                </c:pt>
                <c:pt idx="16">
                  <c:v>8.7800000000000003E-2</c:v>
                </c:pt>
                <c:pt idx="17">
                  <c:v>8.5699999999999998E-2</c:v>
                </c:pt>
                <c:pt idx="18">
                  <c:v>5.7099999999999998E-2</c:v>
                </c:pt>
                <c:pt idx="19">
                  <c:v>4.2700000000000002E-2</c:v>
                </c:pt>
                <c:pt idx="20">
                  <c:v>3.3000000000000002E-2</c:v>
                </c:pt>
                <c:pt idx="21">
                  <c:v>2.5000000000000001E-2</c:v>
                </c:pt>
                <c:pt idx="22">
                  <c:v>2.0400000000000001E-2</c:v>
                </c:pt>
                <c:pt idx="23">
                  <c:v>1.34E-2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9C-4B40-A142-31B338BA2359}"/>
            </c:ext>
          </c:extLst>
        </c:ser>
        <c:ser>
          <c:idx val="1"/>
          <c:order val="1"/>
          <c:tx>
            <c:strRef>
              <c:f>'PCS 35'!$C$4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35'!$C$5:$C$28</c:f>
              <c:numCache>
                <c:formatCode>0.00%</c:formatCode>
                <c:ptCount val="24"/>
                <c:pt idx="0">
                  <c:v>5.1000000000000004E-3</c:v>
                </c:pt>
                <c:pt idx="1">
                  <c:v>3.3999999999999998E-3</c:v>
                </c:pt>
                <c:pt idx="2">
                  <c:v>2.8E-3</c:v>
                </c:pt>
                <c:pt idx="3">
                  <c:v>3.2000000000000002E-3</c:v>
                </c:pt>
                <c:pt idx="4">
                  <c:v>4.5999999999999999E-3</c:v>
                </c:pt>
                <c:pt idx="5">
                  <c:v>1.38E-2</c:v>
                </c:pt>
                <c:pt idx="6">
                  <c:v>4.0899999999999999E-2</c:v>
                </c:pt>
                <c:pt idx="7">
                  <c:v>6.8000000000000005E-2</c:v>
                </c:pt>
                <c:pt idx="8">
                  <c:v>7.17E-2</c:v>
                </c:pt>
                <c:pt idx="9">
                  <c:v>6.7199999999999996E-2</c:v>
                </c:pt>
                <c:pt idx="10">
                  <c:v>6.5699999999999995E-2</c:v>
                </c:pt>
                <c:pt idx="11">
                  <c:v>6.4799999999999996E-2</c:v>
                </c:pt>
                <c:pt idx="12">
                  <c:v>7.0300000000000001E-2</c:v>
                </c:pt>
                <c:pt idx="13">
                  <c:v>6.8900000000000003E-2</c:v>
                </c:pt>
                <c:pt idx="14">
                  <c:v>7.1499999999999994E-2</c:v>
                </c:pt>
                <c:pt idx="15">
                  <c:v>7.0900000000000005E-2</c:v>
                </c:pt>
                <c:pt idx="16">
                  <c:v>7.0000000000000007E-2</c:v>
                </c:pt>
                <c:pt idx="17">
                  <c:v>7.4099999999999999E-2</c:v>
                </c:pt>
                <c:pt idx="18">
                  <c:v>5.28E-2</c:v>
                </c:pt>
                <c:pt idx="19">
                  <c:v>3.6600000000000001E-2</c:v>
                </c:pt>
                <c:pt idx="20">
                  <c:v>2.7900000000000001E-2</c:v>
                </c:pt>
                <c:pt idx="21">
                  <c:v>2.2100000000000002E-2</c:v>
                </c:pt>
                <c:pt idx="22">
                  <c:v>1.49E-2</c:v>
                </c:pt>
                <c:pt idx="23">
                  <c:v>8.6999999999999994E-3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9C-4B40-A142-31B338BA2359}"/>
            </c:ext>
          </c:extLst>
        </c:ser>
        <c:ser>
          <c:idx val="2"/>
          <c:order val="2"/>
          <c:tx>
            <c:strRef>
              <c:f>'PCS 35'!$D$4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35'!$D$5:$D$28</c:f>
              <c:numCache>
                <c:formatCode>0.00%</c:formatCode>
                <c:ptCount val="24"/>
                <c:pt idx="0">
                  <c:v>5.7000000000000002E-3</c:v>
                </c:pt>
                <c:pt idx="1">
                  <c:v>3.7000000000000002E-3</c:v>
                </c:pt>
                <c:pt idx="2">
                  <c:v>3.0999999999999999E-3</c:v>
                </c:pt>
                <c:pt idx="3">
                  <c:v>2.8E-3</c:v>
                </c:pt>
                <c:pt idx="4">
                  <c:v>4.1999999999999997E-3</c:v>
                </c:pt>
                <c:pt idx="5">
                  <c:v>1.06E-2</c:v>
                </c:pt>
                <c:pt idx="6">
                  <c:v>3.2000000000000001E-2</c:v>
                </c:pt>
                <c:pt idx="7">
                  <c:v>6.0699999999999997E-2</c:v>
                </c:pt>
                <c:pt idx="8">
                  <c:v>6.3899999999999998E-2</c:v>
                </c:pt>
                <c:pt idx="9">
                  <c:v>6.1400000000000003E-2</c:v>
                </c:pt>
                <c:pt idx="10">
                  <c:v>6.2199999999999998E-2</c:v>
                </c:pt>
                <c:pt idx="11">
                  <c:v>6.4100000000000004E-2</c:v>
                </c:pt>
                <c:pt idx="12">
                  <c:v>7.0099999999999996E-2</c:v>
                </c:pt>
                <c:pt idx="13">
                  <c:v>6.9199999999999998E-2</c:v>
                </c:pt>
                <c:pt idx="14">
                  <c:v>7.3300000000000004E-2</c:v>
                </c:pt>
                <c:pt idx="15">
                  <c:v>7.6200000000000004E-2</c:v>
                </c:pt>
                <c:pt idx="16">
                  <c:v>7.9100000000000004E-2</c:v>
                </c:pt>
                <c:pt idx="17">
                  <c:v>0.08</c:v>
                </c:pt>
                <c:pt idx="18">
                  <c:v>5.5E-2</c:v>
                </c:pt>
                <c:pt idx="19">
                  <c:v>3.9699999999999999E-2</c:v>
                </c:pt>
                <c:pt idx="20">
                  <c:v>3.0499999999999999E-2</c:v>
                </c:pt>
                <c:pt idx="21">
                  <c:v>2.3599999999999999E-2</c:v>
                </c:pt>
                <c:pt idx="22">
                  <c:v>1.77E-2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9C-4B40-A142-31B338BA2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3'!$B$5:$B$28</c:f>
              <c:numCache>
                <c:formatCode>0.0%</c:formatCode>
                <c:ptCount val="24"/>
                <c:pt idx="0">
                  <c:v>2.5999999999999999E-3</c:v>
                </c:pt>
                <c:pt idx="1">
                  <c:v>1.6000000000000001E-3</c:v>
                </c:pt>
                <c:pt idx="2">
                  <c:v>1.5E-3</c:v>
                </c:pt>
                <c:pt idx="3">
                  <c:v>2.7000000000000001E-3</c:v>
                </c:pt>
                <c:pt idx="4">
                  <c:v>6.7999999999999996E-3</c:v>
                </c:pt>
                <c:pt idx="5">
                  <c:v>1.83E-2</c:v>
                </c:pt>
                <c:pt idx="6">
                  <c:v>4.5999999999999999E-2</c:v>
                </c:pt>
                <c:pt idx="7">
                  <c:v>5.45E-2</c:v>
                </c:pt>
                <c:pt idx="8">
                  <c:v>6.4199999999999993E-2</c:v>
                </c:pt>
                <c:pt idx="9">
                  <c:v>7.6999999999999999E-2</c:v>
                </c:pt>
                <c:pt idx="10">
                  <c:v>8.0500000000000002E-2</c:v>
                </c:pt>
                <c:pt idx="11">
                  <c:v>7.7899999999999997E-2</c:v>
                </c:pt>
                <c:pt idx="12">
                  <c:v>7.7100000000000002E-2</c:v>
                </c:pt>
                <c:pt idx="13">
                  <c:v>7.3700000000000002E-2</c:v>
                </c:pt>
                <c:pt idx="14">
                  <c:v>7.3099999999999998E-2</c:v>
                </c:pt>
                <c:pt idx="15">
                  <c:v>7.3800000000000004E-2</c:v>
                </c:pt>
                <c:pt idx="16">
                  <c:v>7.1599999999999997E-2</c:v>
                </c:pt>
                <c:pt idx="17">
                  <c:v>7.1499999999999994E-2</c:v>
                </c:pt>
                <c:pt idx="18">
                  <c:v>4.5600000000000002E-2</c:v>
                </c:pt>
                <c:pt idx="19">
                  <c:v>3.0099999999999998E-2</c:v>
                </c:pt>
                <c:pt idx="20">
                  <c:v>2.1100000000000001E-2</c:v>
                </c:pt>
                <c:pt idx="21">
                  <c:v>1.4500000000000001E-2</c:v>
                </c:pt>
                <c:pt idx="22">
                  <c:v>9.4000000000000004E-3</c:v>
                </c:pt>
                <c:pt idx="23">
                  <c:v>4.7000000000000002E-3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8-4130-945E-FF1E3C80AE0F}"/>
            </c:ext>
          </c:extLst>
        </c:ser>
        <c:ser>
          <c:idx val="1"/>
          <c:order val="1"/>
          <c:tx>
            <c:strRef>
              <c:f>'PCS 3'!$C$4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3'!$C$5:$C$28</c:f>
              <c:numCache>
                <c:formatCode>0.0%</c:formatCode>
                <c:ptCount val="24"/>
                <c:pt idx="0">
                  <c:v>4.8999999999999998E-3</c:v>
                </c:pt>
                <c:pt idx="1">
                  <c:v>2.8999999999999998E-3</c:v>
                </c:pt>
                <c:pt idx="2">
                  <c:v>2.0999999999999999E-3</c:v>
                </c:pt>
                <c:pt idx="3">
                  <c:v>1.6999999999999999E-3</c:v>
                </c:pt>
                <c:pt idx="4">
                  <c:v>2.3999999999999998E-3</c:v>
                </c:pt>
                <c:pt idx="5">
                  <c:v>1.03E-2</c:v>
                </c:pt>
                <c:pt idx="6">
                  <c:v>3.2399999999999998E-2</c:v>
                </c:pt>
                <c:pt idx="7">
                  <c:v>5.0700000000000002E-2</c:v>
                </c:pt>
                <c:pt idx="8">
                  <c:v>5.62E-2</c:v>
                </c:pt>
                <c:pt idx="9">
                  <c:v>5.8599999999999999E-2</c:v>
                </c:pt>
                <c:pt idx="10">
                  <c:v>6.4199999999999993E-2</c:v>
                </c:pt>
                <c:pt idx="11">
                  <c:v>7.1900000000000006E-2</c:v>
                </c:pt>
                <c:pt idx="12">
                  <c:v>7.6899999999999996E-2</c:v>
                </c:pt>
                <c:pt idx="13">
                  <c:v>7.6899999999999996E-2</c:v>
                </c:pt>
                <c:pt idx="14">
                  <c:v>7.9399999999999998E-2</c:v>
                </c:pt>
                <c:pt idx="15">
                  <c:v>7.8100000000000003E-2</c:v>
                </c:pt>
                <c:pt idx="16">
                  <c:v>7.8799999999999995E-2</c:v>
                </c:pt>
                <c:pt idx="17">
                  <c:v>7.2099999999999997E-2</c:v>
                </c:pt>
                <c:pt idx="18">
                  <c:v>5.8099999999999999E-2</c:v>
                </c:pt>
                <c:pt idx="19">
                  <c:v>4.2000000000000003E-2</c:v>
                </c:pt>
                <c:pt idx="20">
                  <c:v>3.2800000000000003E-2</c:v>
                </c:pt>
                <c:pt idx="21">
                  <c:v>2.35E-2</c:v>
                </c:pt>
                <c:pt idx="22">
                  <c:v>1.4999999999999999E-2</c:v>
                </c:pt>
                <c:pt idx="23">
                  <c:v>8.0999999999999996E-3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D8-4130-945E-FF1E3C80AE0F}"/>
            </c:ext>
          </c:extLst>
        </c:ser>
        <c:ser>
          <c:idx val="2"/>
          <c:order val="2"/>
          <c:tx>
            <c:strRef>
              <c:f>'PCS 3'!$D$4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3'!$D$5:$D$28</c:f>
              <c:numCache>
                <c:formatCode>0.0%</c:formatCode>
                <c:ptCount val="24"/>
                <c:pt idx="0">
                  <c:v>3.7000000000000002E-3</c:v>
                </c:pt>
                <c:pt idx="1">
                  <c:v>2.3E-3</c:v>
                </c:pt>
                <c:pt idx="2">
                  <c:v>1.8E-3</c:v>
                </c:pt>
                <c:pt idx="3">
                  <c:v>2.2000000000000001E-3</c:v>
                </c:pt>
                <c:pt idx="4">
                  <c:v>4.5999999999999999E-3</c:v>
                </c:pt>
                <c:pt idx="5">
                  <c:v>1.43E-2</c:v>
                </c:pt>
                <c:pt idx="6">
                  <c:v>3.9199999999999999E-2</c:v>
                </c:pt>
                <c:pt idx="7">
                  <c:v>5.2600000000000001E-2</c:v>
                </c:pt>
                <c:pt idx="8">
                  <c:v>6.0199999999999997E-2</c:v>
                </c:pt>
                <c:pt idx="9">
                  <c:v>6.7799999999999999E-2</c:v>
                </c:pt>
                <c:pt idx="10">
                  <c:v>7.2300000000000003E-2</c:v>
                </c:pt>
                <c:pt idx="11">
                  <c:v>7.4899999999999994E-2</c:v>
                </c:pt>
                <c:pt idx="12">
                  <c:v>7.6999999999999999E-2</c:v>
                </c:pt>
                <c:pt idx="13">
                  <c:v>7.5300000000000006E-2</c:v>
                </c:pt>
                <c:pt idx="14">
                  <c:v>7.6300000000000007E-2</c:v>
                </c:pt>
                <c:pt idx="15">
                  <c:v>7.5999999999999998E-2</c:v>
                </c:pt>
                <c:pt idx="16">
                  <c:v>7.5200000000000003E-2</c:v>
                </c:pt>
                <c:pt idx="17">
                  <c:v>7.1800000000000003E-2</c:v>
                </c:pt>
                <c:pt idx="18">
                  <c:v>5.1900000000000002E-2</c:v>
                </c:pt>
                <c:pt idx="19">
                  <c:v>3.61E-2</c:v>
                </c:pt>
                <c:pt idx="20">
                  <c:v>2.69E-2</c:v>
                </c:pt>
                <c:pt idx="21">
                  <c:v>1.9E-2</c:v>
                </c:pt>
                <c:pt idx="22">
                  <c:v>1.2200000000000001E-2</c:v>
                </c:pt>
                <c:pt idx="23">
                  <c:v>6.4000000000000003E-3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D8-4130-945E-FF1E3C80A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35'!$G$4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35'!$F$5:$F$16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70D3-4855-88BD-6946978909C9}"/>
            </c:ext>
          </c:extLst>
        </c:ser>
        <c:ser>
          <c:idx val="1"/>
          <c:order val="1"/>
          <c:tx>
            <c:strRef>
              <c:f>'PCS 35'!$H$4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35'!$F$5:$F$16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35'!$H$5:$H$16</c:f>
              <c:numCache>
                <c:formatCode>0.00</c:formatCode>
                <c:ptCount val="12"/>
                <c:pt idx="0">
                  <c:v>1.0900000000000001</c:v>
                </c:pt>
                <c:pt idx="1">
                  <c:v>1.1299999999999999</c:v>
                </c:pt>
                <c:pt idx="2" formatCode="General">
                  <c:v>1.07</c:v>
                </c:pt>
                <c:pt idx="3" formatCode="General">
                  <c:v>1.1000000000000001</c:v>
                </c:pt>
                <c:pt idx="4" formatCode="General">
                  <c:v>0.98</c:v>
                </c:pt>
                <c:pt idx="5" formatCode="General">
                  <c:v>0.88</c:v>
                </c:pt>
                <c:pt idx="6" formatCode="General">
                  <c:v>0.9</c:v>
                </c:pt>
                <c:pt idx="7" formatCode="General">
                  <c:v>0.93</c:v>
                </c:pt>
                <c:pt idx="8" formatCode="General">
                  <c:v>0.95</c:v>
                </c:pt>
                <c:pt idx="9" formatCode="General">
                  <c:v>1.03</c:v>
                </c:pt>
                <c:pt idx="10" formatCode="General">
                  <c:v>0.99</c:v>
                </c:pt>
                <c:pt idx="11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3-4855-88BD-694697890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38'!$B$4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38'!$B$5:$B$28</c:f>
              <c:numCache>
                <c:formatCode>0.00%</c:formatCode>
                <c:ptCount val="24"/>
                <c:pt idx="0">
                  <c:v>5.7000000000000002E-3</c:v>
                </c:pt>
                <c:pt idx="1">
                  <c:v>3.7000000000000002E-3</c:v>
                </c:pt>
                <c:pt idx="2">
                  <c:v>2E-3</c:v>
                </c:pt>
                <c:pt idx="3">
                  <c:v>1.2999999999999999E-3</c:v>
                </c:pt>
                <c:pt idx="4">
                  <c:v>2.0999999999999999E-3</c:v>
                </c:pt>
                <c:pt idx="5">
                  <c:v>5.3E-3</c:v>
                </c:pt>
                <c:pt idx="6">
                  <c:v>1.6899999999999998E-2</c:v>
                </c:pt>
                <c:pt idx="7">
                  <c:v>3.4299999999999997E-2</c:v>
                </c:pt>
                <c:pt idx="8">
                  <c:v>4.2299999999999997E-2</c:v>
                </c:pt>
                <c:pt idx="9">
                  <c:v>5.0799999999999998E-2</c:v>
                </c:pt>
                <c:pt idx="10">
                  <c:v>6.0100000000000001E-2</c:v>
                </c:pt>
                <c:pt idx="11">
                  <c:v>6.5500000000000003E-2</c:v>
                </c:pt>
                <c:pt idx="12">
                  <c:v>7.1300000000000002E-2</c:v>
                </c:pt>
                <c:pt idx="13">
                  <c:v>7.4399999999999994E-2</c:v>
                </c:pt>
                <c:pt idx="14">
                  <c:v>8.3799999999999999E-2</c:v>
                </c:pt>
                <c:pt idx="15">
                  <c:v>9.5200000000000007E-2</c:v>
                </c:pt>
                <c:pt idx="16">
                  <c:v>9.5899999999999999E-2</c:v>
                </c:pt>
                <c:pt idx="17">
                  <c:v>8.3299999999999999E-2</c:v>
                </c:pt>
                <c:pt idx="18">
                  <c:v>0.06</c:v>
                </c:pt>
                <c:pt idx="19">
                  <c:v>4.0899999999999999E-2</c:v>
                </c:pt>
                <c:pt idx="20">
                  <c:v>3.3000000000000002E-2</c:v>
                </c:pt>
                <c:pt idx="21">
                  <c:v>3.1899999999999998E-2</c:v>
                </c:pt>
                <c:pt idx="22">
                  <c:v>2.58E-2</c:v>
                </c:pt>
                <c:pt idx="23">
                  <c:v>1.43E-2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1F-43FC-8D6C-60E13876CE72}"/>
            </c:ext>
          </c:extLst>
        </c:ser>
        <c:ser>
          <c:idx val="1"/>
          <c:order val="1"/>
          <c:tx>
            <c:strRef>
              <c:f>'PCS 38'!$C$4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38'!$C$5:$C$28</c:f>
              <c:numCache>
                <c:formatCode>0.00%</c:formatCode>
                <c:ptCount val="24"/>
                <c:pt idx="0">
                  <c:v>3.3999999999999998E-3</c:v>
                </c:pt>
                <c:pt idx="1">
                  <c:v>2E-3</c:v>
                </c:pt>
                <c:pt idx="2">
                  <c:v>1.8E-3</c:v>
                </c:pt>
                <c:pt idx="3">
                  <c:v>2E-3</c:v>
                </c:pt>
                <c:pt idx="4">
                  <c:v>5.3E-3</c:v>
                </c:pt>
                <c:pt idx="5">
                  <c:v>2.0400000000000001E-2</c:v>
                </c:pt>
                <c:pt idx="6">
                  <c:v>4.9500000000000002E-2</c:v>
                </c:pt>
                <c:pt idx="7">
                  <c:v>7.3099999999999998E-2</c:v>
                </c:pt>
                <c:pt idx="8">
                  <c:v>7.6300000000000007E-2</c:v>
                </c:pt>
                <c:pt idx="9">
                  <c:v>7.3599999999999999E-2</c:v>
                </c:pt>
                <c:pt idx="10">
                  <c:v>7.4300000000000005E-2</c:v>
                </c:pt>
                <c:pt idx="11">
                  <c:v>7.6499999999999999E-2</c:v>
                </c:pt>
                <c:pt idx="12">
                  <c:v>7.4099999999999999E-2</c:v>
                </c:pt>
                <c:pt idx="13">
                  <c:v>7.0400000000000004E-2</c:v>
                </c:pt>
                <c:pt idx="14">
                  <c:v>7.0099999999999996E-2</c:v>
                </c:pt>
                <c:pt idx="15">
                  <c:v>6.8500000000000005E-2</c:v>
                </c:pt>
                <c:pt idx="16">
                  <c:v>6.3799999999999996E-2</c:v>
                </c:pt>
                <c:pt idx="17">
                  <c:v>5.4300000000000001E-2</c:v>
                </c:pt>
                <c:pt idx="18">
                  <c:v>4.3799999999999999E-2</c:v>
                </c:pt>
                <c:pt idx="19">
                  <c:v>3.3099999999999997E-2</c:v>
                </c:pt>
                <c:pt idx="20">
                  <c:v>2.5100000000000001E-2</c:v>
                </c:pt>
                <c:pt idx="21">
                  <c:v>1.8800000000000001E-2</c:v>
                </c:pt>
                <c:pt idx="22">
                  <c:v>1.32E-2</c:v>
                </c:pt>
                <c:pt idx="23">
                  <c:v>6.7000000000000002E-3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1F-43FC-8D6C-60E13876CE72}"/>
            </c:ext>
          </c:extLst>
        </c:ser>
        <c:ser>
          <c:idx val="2"/>
          <c:order val="2"/>
          <c:tx>
            <c:strRef>
              <c:f>'PCS 38'!$D$4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38'!$D$5:$D$28</c:f>
              <c:numCache>
                <c:formatCode>0.00%</c:formatCode>
                <c:ptCount val="24"/>
                <c:pt idx="0">
                  <c:v>4.4999999999999997E-3</c:v>
                </c:pt>
                <c:pt idx="1">
                  <c:v>2.8E-3</c:v>
                </c:pt>
                <c:pt idx="2">
                  <c:v>1.9E-3</c:v>
                </c:pt>
                <c:pt idx="3">
                  <c:v>1.6000000000000001E-3</c:v>
                </c:pt>
                <c:pt idx="4">
                  <c:v>3.7000000000000002E-3</c:v>
                </c:pt>
                <c:pt idx="5">
                  <c:v>1.29E-2</c:v>
                </c:pt>
                <c:pt idx="6">
                  <c:v>3.3300000000000003E-2</c:v>
                </c:pt>
                <c:pt idx="7">
                  <c:v>5.3900000000000003E-2</c:v>
                </c:pt>
                <c:pt idx="8">
                  <c:v>5.9499999999999997E-2</c:v>
                </c:pt>
                <c:pt idx="9">
                  <c:v>6.2300000000000001E-2</c:v>
                </c:pt>
                <c:pt idx="10">
                  <c:v>6.7299999999999999E-2</c:v>
                </c:pt>
                <c:pt idx="11">
                  <c:v>7.0999999999999994E-2</c:v>
                </c:pt>
                <c:pt idx="12">
                  <c:v>7.2700000000000001E-2</c:v>
                </c:pt>
                <c:pt idx="13">
                  <c:v>7.2400000000000006E-2</c:v>
                </c:pt>
                <c:pt idx="14">
                  <c:v>7.6899999999999996E-2</c:v>
                </c:pt>
                <c:pt idx="15">
                  <c:v>8.1699999999999995E-2</c:v>
                </c:pt>
                <c:pt idx="16">
                  <c:v>7.9699999999999993E-2</c:v>
                </c:pt>
                <c:pt idx="17">
                  <c:v>6.8699999999999997E-2</c:v>
                </c:pt>
                <c:pt idx="18">
                  <c:v>5.1799999999999999E-2</c:v>
                </c:pt>
                <c:pt idx="19">
                  <c:v>3.6900000000000002E-2</c:v>
                </c:pt>
                <c:pt idx="20">
                  <c:v>2.9000000000000001E-2</c:v>
                </c:pt>
                <c:pt idx="21">
                  <c:v>2.53E-2</c:v>
                </c:pt>
                <c:pt idx="22">
                  <c:v>1.9400000000000001E-2</c:v>
                </c:pt>
                <c:pt idx="23">
                  <c:v>1.04E-2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1F-43FC-8D6C-60E13876C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38'!$G$4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38'!$F$5:$F$16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989-4008-A8B8-A8E682A6F529}"/>
            </c:ext>
          </c:extLst>
        </c:ser>
        <c:ser>
          <c:idx val="1"/>
          <c:order val="1"/>
          <c:tx>
            <c:strRef>
              <c:f>'PCS 38'!$H$4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38'!$F$5:$F$16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38'!$H$5:$H$16</c:f>
              <c:numCache>
                <c:formatCode>General</c:formatCode>
                <c:ptCount val="12"/>
                <c:pt idx="0">
                  <c:v>1.0900000000000001</c:v>
                </c:pt>
                <c:pt idx="1">
                  <c:v>1.19</c:v>
                </c:pt>
                <c:pt idx="2">
                  <c:v>1.2</c:v>
                </c:pt>
                <c:pt idx="3">
                  <c:v>1.1000000000000001</c:v>
                </c:pt>
                <c:pt idx="4">
                  <c:v>0.94</c:v>
                </c:pt>
                <c:pt idx="5">
                  <c:v>0.88</c:v>
                </c:pt>
                <c:pt idx="6">
                  <c:v>0.87</c:v>
                </c:pt>
                <c:pt idx="7">
                  <c:v>0.85</c:v>
                </c:pt>
                <c:pt idx="8">
                  <c:v>0.77</c:v>
                </c:pt>
                <c:pt idx="9">
                  <c:v>0.91</c:v>
                </c:pt>
                <c:pt idx="10">
                  <c:v>0.99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89-4008-A8B8-A8E682A6F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39'!$B$4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39'!$B$5:$B$28</c:f>
              <c:numCache>
                <c:formatCode>0.00%</c:formatCode>
                <c:ptCount val="24"/>
                <c:pt idx="0">
                  <c:v>3.8999999999999998E-3</c:v>
                </c:pt>
                <c:pt idx="1">
                  <c:v>2.5999999999999999E-3</c:v>
                </c:pt>
                <c:pt idx="2">
                  <c:v>2.3E-3</c:v>
                </c:pt>
                <c:pt idx="3">
                  <c:v>2.7000000000000001E-3</c:v>
                </c:pt>
                <c:pt idx="4">
                  <c:v>5.1999999999999998E-3</c:v>
                </c:pt>
                <c:pt idx="5">
                  <c:v>1.23E-2</c:v>
                </c:pt>
                <c:pt idx="6">
                  <c:v>4.5999999999999999E-2</c:v>
                </c:pt>
                <c:pt idx="7">
                  <c:v>6.9400000000000003E-2</c:v>
                </c:pt>
                <c:pt idx="8">
                  <c:v>6.25E-2</c:v>
                </c:pt>
                <c:pt idx="9">
                  <c:v>6.5299999999999997E-2</c:v>
                </c:pt>
                <c:pt idx="10">
                  <c:v>6.93E-2</c:v>
                </c:pt>
                <c:pt idx="11">
                  <c:v>7.0999999999999994E-2</c:v>
                </c:pt>
                <c:pt idx="12">
                  <c:v>7.1999999999999995E-2</c:v>
                </c:pt>
                <c:pt idx="13">
                  <c:v>6.9500000000000006E-2</c:v>
                </c:pt>
                <c:pt idx="14">
                  <c:v>7.3700000000000002E-2</c:v>
                </c:pt>
                <c:pt idx="15">
                  <c:v>6.9500000000000006E-2</c:v>
                </c:pt>
                <c:pt idx="16">
                  <c:v>7.4899999999999994E-2</c:v>
                </c:pt>
                <c:pt idx="17">
                  <c:v>6.9900000000000004E-2</c:v>
                </c:pt>
                <c:pt idx="18">
                  <c:v>5.4800000000000001E-2</c:v>
                </c:pt>
                <c:pt idx="19">
                  <c:v>3.56E-2</c:v>
                </c:pt>
                <c:pt idx="20">
                  <c:v>2.64E-2</c:v>
                </c:pt>
                <c:pt idx="21">
                  <c:v>2.0299999999999999E-2</c:v>
                </c:pt>
                <c:pt idx="22">
                  <c:v>1.35E-2</c:v>
                </c:pt>
                <c:pt idx="23">
                  <c:v>7.0000000000000001E-3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8-491E-A927-4CB99AF5D181}"/>
            </c:ext>
          </c:extLst>
        </c:ser>
        <c:ser>
          <c:idx val="1"/>
          <c:order val="1"/>
          <c:tx>
            <c:strRef>
              <c:f>'PCS 39'!$C$4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39'!$C$5:$C$28</c:f>
              <c:numCache>
                <c:formatCode>0.00%</c:formatCode>
                <c:ptCount val="24"/>
                <c:pt idx="0">
                  <c:v>5.7000000000000002E-3</c:v>
                </c:pt>
                <c:pt idx="1">
                  <c:v>4.0000000000000001E-3</c:v>
                </c:pt>
                <c:pt idx="2">
                  <c:v>3.0000000000000001E-3</c:v>
                </c:pt>
                <c:pt idx="3">
                  <c:v>2.2000000000000001E-3</c:v>
                </c:pt>
                <c:pt idx="4">
                  <c:v>2.8E-3</c:v>
                </c:pt>
                <c:pt idx="5">
                  <c:v>5.8999999999999999E-3</c:v>
                </c:pt>
                <c:pt idx="6">
                  <c:v>2.1499999999999998E-2</c:v>
                </c:pt>
                <c:pt idx="7">
                  <c:v>5.5500000000000001E-2</c:v>
                </c:pt>
                <c:pt idx="8">
                  <c:v>4.9799999999999997E-2</c:v>
                </c:pt>
                <c:pt idx="9">
                  <c:v>5.7200000000000001E-2</c:v>
                </c:pt>
                <c:pt idx="10">
                  <c:v>6.25E-2</c:v>
                </c:pt>
                <c:pt idx="11">
                  <c:v>6.9599999999999995E-2</c:v>
                </c:pt>
                <c:pt idx="12">
                  <c:v>7.2700000000000001E-2</c:v>
                </c:pt>
                <c:pt idx="13">
                  <c:v>7.2599999999999998E-2</c:v>
                </c:pt>
                <c:pt idx="14">
                  <c:v>7.51E-2</c:v>
                </c:pt>
                <c:pt idx="15">
                  <c:v>7.9100000000000004E-2</c:v>
                </c:pt>
                <c:pt idx="16">
                  <c:v>8.43E-2</c:v>
                </c:pt>
                <c:pt idx="17">
                  <c:v>7.9799999999999996E-2</c:v>
                </c:pt>
                <c:pt idx="18">
                  <c:v>6.0900000000000003E-2</c:v>
                </c:pt>
                <c:pt idx="19">
                  <c:v>5.1299999999999998E-2</c:v>
                </c:pt>
                <c:pt idx="20">
                  <c:v>3.3399999999999999E-2</c:v>
                </c:pt>
                <c:pt idx="21">
                  <c:v>2.4199999999999999E-2</c:v>
                </c:pt>
                <c:pt idx="22">
                  <c:v>1.6199999999999999E-2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8-491E-A927-4CB99AF5D181}"/>
            </c:ext>
          </c:extLst>
        </c:ser>
        <c:ser>
          <c:idx val="2"/>
          <c:order val="2"/>
          <c:tx>
            <c:strRef>
              <c:f>'PCS 39'!$D$4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39'!$D$5:$D$28</c:f>
              <c:numCache>
                <c:formatCode>0.00%</c:formatCode>
                <c:ptCount val="24"/>
                <c:pt idx="0">
                  <c:v>4.7999999999999996E-3</c:v>
                </c:pt>
                <c:pt idx="1">
                  <c:v>3.3E-3</c:v>
                </c:pt>
                <c:pt idx="2">
                  <c:v>2.7000000000000001E-3</c:v>
                </c:pt>
                <c:pt idx="3">
                  <c:v>2.5000000000000001E-3</c:v>
                </c:pt>
                <c:pt idx="4">
                  <c:v>4.0000000000000001E-3</c:v>
                </c:pt>
                <c:pt idx="5">
                  <c:v>9.1000000000000004E-3</c:v>
                </c:pt>
                <c:pt idx="6">
                  <c:v>3.3799999999999997E-2</c:v>
                </c:pt>
                <c:pt idx="7">
                  <c:v>6.25E-2</c:v>
                </c:pt>
                <c:pt idx="8">
                  <c:v>5.62E-2</c:v>
                </c:pt>
                <c:pt idx="9">
                  <c:v>6.13E-2</c:v>
                </c:pt>
                <c:pt idx="10">
                  <c:v>6.59E-2</c:v>
                </c:pt>
                <c:pt idx="11">
                  <c:v>7.0300000000000001E-2</c:v>
                </c:pt>
                <c:pt idx="12">
                  <c:v>7.2400000000000006E-2</c:v>
                </c:pt>
                <c:pt idx="13">
                  <c:v>7.1099999999999997E-2</c:v>
                </c:pt>
                <c:pt idx="14">
                  <c:v>7.4399999999999994E-2</c:v>
                </c:pt>
                <c:pt idx="15">
                  <c:v>7.4300000000000005E-2</c:v>
                </c:pt>
                <c:pt idx="16">
                  <c:v>7.9600000000000004E-2</c:v>
                </c:pt>
                <c:pt idx="17">
                  <c:v>7.4899999999999994E-2</c:v>
                </c:pt>
                <c:pt idx="18">
                  <c:v>5.79E-2</c:v>
                </c:pt>
                <c:pt idx="19">
                  <c:v>4.3499999999999997E-2</c:v>
                </c:pt>
                <c:pt idx="20">
                  <c:v>2.9899999999999999E-2</c:v>
                </c:pt>
                <c:pt idx="21">
                  <c:v>2.2200000000000001E-2</c:v>
                </c:pt>
                <c:pt idx="22">
                  <c:v>1.4800000000000001E-2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D8-491E-A927-4CB99AF5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39'!$G$4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39'!$F$5:$F$16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432-46CE-B32A-74BF19E213D6}"/>
            </c:ext>
          </c:extLst>
        </c:ser>
        <c:ser>
          <c:idx val="1"/>
          <c:order val="1"/>
          <c:tx>
            <c:strRef>
              <c:f>'PCS 39'!$H$4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39'!$F$5:$F$16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39'!$H$5:$H$16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1.1399999999999999</c:v>
                </c:pt>
                <c:pt idx="2">
                  <c:v>1.1100000000000001</c:v>
                </c:pt>
                <c:pt idx="3">
                  <c:v>1.06</c:v>
                </c:pt>
                <c:pt idx="4">
                  <c:v>0.94</c:v>
                </c:pt>
                <c:pt idx="5">
                  <c:v>0.83</c:v>
                </c:pt>
                <c:pt idx="6">
                  <c:v>0.8</c:v>
                </c:pt>
                <c:pt idx="9">
                  <c:v>0.99</c:v>
                </c:pt>
                <c:pt idx="10">
                  <c:v>0.99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2-46CE-B32A-74BF19E21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40'!$B$4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40'!$B$5:$B$28</c:f>
              <c:numCache>
                <c:formatCode>0.00%</c:formatCode>
                <c:ptCount val="24"/>
                <c:pt idx="0">
                  <c:v>8.2000000000000007E-3</c:v>
                </c:pt>
                <c:pt idx="1">
                  <c:v>5.1999999999999998E-3</c:v>
                </c:pt>
                <c:pt idx="2">
                  <c:v>4.3E-3</c:v>
                </c:pt>
                <c:pt idx="3">
                  <c:v>3.3E-3</c:v>
                </c:pt>
                <c:pt idx="4">
                  <c:v>3.5000000000000001E-3</c:v>
                </c:pt>
                <c:pt idx="5">
                  <c:v>8.2000000000000007E-3</c:v>
                </c:pt>
                <c:pt idx="6">
                  <c:v>2.3E-2</c:v>
                </c:pt>
                <c:pt idx="7">
                  <c:v>3.9399999999999998E-2</c:v>
                </c:pt>
                <c:pt idx="8">
                  <c:v>4.6699999999999998E-2</c:v>
                </c:pt>
                <c:pt idx="9">
                  <c:v>5.45E-2</c:v>
                </c:pt>
                <c:pt idx="10">
                  <c:v>6.2300000000000001E-2</c:v>
                </c:pt>
                <c:pt idx="11">
                  <c:v>6.9400000000000003E-2</c:v>
                </c:pt>
                <c:pt idx="12">
                  <c:v>7.3599999999999999E-2</c:v>
                </c:pt>
                <c:pt idx="13">
                  <c:v>7.3300000000000004E-2</c:v>
                </c:pt>
                <c:pt idx="14">
                  <c:v>7.4700000000000003E-2</c:v>
                </c:pt>
                <c:pt idx="15">
                  <c:v>7.6399999999999996E-2</c:v>
                </c:pt>
                <c:pt idx="16">
                  <c:v>7.7200000000000005E-2</c:v>
                </c:pt>
                <c:pt idx="17">
                  <c:v>8.0199999999999994E-2</c:v>
                </c:pt>
                <c:pt idx="18">
                  <c:v>6.2899999999999998E-2</c:v>
                </c:pt>
                <c:pt idx="19">
                  <c:v>4.8300000000000003E-2</c:v>
                </c:pt>
                <c:pt idx="20">
                  <c:v>3.9399999999999998E-2</c:v>
                </c:pt>
                <c:pt idx="21">
                  <c:v>3.1E-2</c:v>
                </c:pt>
                <c:pt idx="22">
                  <c:v>2.1499999999999998E-2</c:v>
                </c:pt>
                <c:pt idx="23">
                  <c:v>1.35E-2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73-44B9-8B32-73158E40C47E}"/>
            </c:ext>
          </c:extLst>
        </c:ser>
        <c:ser>
          <c:idx val="1"/>
          <c:order val="1"/>
          <c:tx>
            <c:strRef>
              <c:f>'PCS 40'!$C$4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40'!$C$5:$C$28</c:f>
              <c:numCache>
                <c:formatCode>0.00%</c:formatCode>
                <c:ptCount val="24"/>
                <c:pt idx="0">
                  <c:v>7.1000000000000004E-3</c:v>
                </c:pt>
                <c:pt idx="1">
                  <c:v>4.4999999999999997E-3</c:v>
                </c:pt>
                <c:pt idx="2">
                  <c:v>3.3999999999999998E-3</c:v>
                </c:pt>
                <c:pt idx="3">
                  <c:v>3.3E-3</c:v>
                </c:pt>
                <c:pt idx="4">
                  <c:v>4.7999999999999996E-3</c:v>
                </c:pt>
                <c:pt idx="5">
                  <c:v>1.29E-2</c:v>
                </c:pt>
                <c:pt idx="6">
                  <c:v>3.32E-2</c:v>
                </c:pt>
                <c:pt idx="7">
                  <c:v>4.8899999999999999E-2</c:v>
                </c:pt>
                <c:pt idx="8">
                  <c:v>5.5500000000000001E-2</c:v>
                </c:pt>
                <c:pt idx="9">
                  <c:v>6.0699999999999997E-2</c:v>
                </c:pt>
                <c:pt idx="10">
                  <c:v>6.5500000000000003E-2</c:v>
                </c:pt>
                <c:pt idx="11">
                  <c:v>6.9699999999999998E-2</c:v>
                </c:pt>
                <c:pt idx="12">
                  <c:v>7.2499999999999995E-2</c:v>
                </c:pt>
                <c:pt idx="13">
                  <c:v>7.1400000000000005E-2</c:v>
                </c:pt>
                <c:pt idx="14">
                  <c:v>7.17E-2</c:v>
                </c:pt>
                <c:pt idx="15">
                  <c:v>7.1300000000000002E-2</c:v>
                </c:pt>
                <c:pt idx="16">
                  <c:v>7.1800000000000003E-2</c:v>
                </c:pt>
                <c:pt idx="17">
                  <c:v>6.9199999999999998E-2</c:v>
                </c:pt>
                <c:pt idx="18">
                  <c:v>5.9700000000000003E-2</c:v>
                </c:pt>
                <c:pt idx="19">
                  <c:v>4.7199999999999999E-2</c:v>
                </c:pt>
                <c:pt idx="20">
                  <c:v>3.6700000000000003E-2</c:v>
                </c:pt>
                <c:pt idx="21">
                  <c:v>2.7699999999999999E-2</c:v>
                </c:pt>
                <c:pt idx="22">
                  <c:v>1.9099999999999999E-2</c:v>
                </c:pt>
                <c:pt idx="23">
                  <c:v>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73-44B9-8B32-73158E40C47E}"/>
            </c:ext>
          </c:extLst>
        </c:ser>
        <c:ser>
          <c:idx val="2"/>
          <c:order val="2"/>
          <c:tx>
            <c:strRef>
              <c:f>'PCS 40'!$D$4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40'!$D$5:$D$28</c:f>
              <c:numCache>
                <c:formatCode>0.00%</c:formatCode>
                <c:ptCount val="24"/>
                <c:pt idx="0">
                  <c:v>7.7000000000000002E-3</c:v>
                </c:pt>
                <c:pt idx="1">
                  <c:v>4.7999999999999996E-3</c:v>
                </c:pt>
                <c:pt idx="2">
                  <c:v>3.8E-3</c:v>
                </c:pt>
                <c:pt idx="3">
                  <c:v>3.3E-3</c:v>
                </c:pt>
                <c:pt idx="4">
                  <c:v>4.1999999999999997E-3</c:v>
                </c:pt>
                <c:pt idx="5">
                  <c:v>1.06E-2</c:v>
                </c:pt>
                <c:pt idx="6">
                  <c:v>2.8199999999999999E-2</c:v>
                </c:pt>
                <c:pt idx="7">
                  <c:v>4.4200000000000003E-2</c:v>
                </c:pt>
                <c:pt idx="8">
                  <c:v>5.11E-2</c:v>
                </c:pt>
                <c:pt idx="9">
                  <c:v>5.7599999999999998E-2</c:v>
                </c:pt>
                <c:pt idx="10">
                  <c:v>6.3899999999999998E-2</c:v>
                </c:pt>
                <c:pt idx="11">
                  <c:v>6.9599999999999995E-2</c:v>
                </c:pt>
                <c:pt idx="12">
                  <c:v>7.3099999999999998E-2</c:v>
                </c:pt>
                <c:pt idx="13">
                  <c:v>7.2400000000000006E-2</c:v>
                </c:pt>
                <c:pt idx="14">
                  <c:v>7.3200000000000001E-2</c:v>
                </c:pt>
                <c:pt idx="15">
                  <c:v>7.3800000000000004E-2</c:v>
                </c:pt>
                <c:pt idx="16">
                  <c:v>7.4499999999999997E-2</c:v>
                </c:pt>
                <c:pt idx="17">
                  <c:v>7.4700000000000003E-2</c:v>
                </c:pt>
                <c:pt idx="18">
                  <c:v>6.13E-2</c:v>
                </c:pt>
                <c:pt idx="19">
                  <c:v>4.7800000000000002E-2</c:v>
                </c:pt>
                <c:pt idx="20">
                  <c:v>3.7999999999999999E-2</c:v>
                </c:pt>
                <c:pt idx="21">
                  <c:v>2.93E-2</c:v>
                </c:pt>
                <c:pt idx="22">
                  <c:v>2.0299999999999999E-2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73-44B9-8B32-73158E40C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40'!$G$4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40'!$F$5:$F$16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442-4A2D-B9B3-46C0C615A76E}"/>
            </c:ext>
          </c:extLst>
        </c:ser>
        <c:ser>
          <c:idx val="1"/>
          <c:order val="1"/>
          <c:tx>
            <c:strRef>
              <c:f>'PCS 40'!$H$4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40'!$F$5:$F$16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40'!$H$5:$H$16</c:f>
              <c:numCache>
                <c:formatCode>General</c:formatCode>
                <c:ptCount val="12"/>
                <c:pt idx="0">
                  <c:v>0.98</c:v>
                </c:pt>
                <c:pt idx="1">
                  <c:v>0.98</c:v>
                </c:pt>
                <c:pt idx="2">
                  <c:v>0.99</c:v>
                </c:pt>
                <c:pt idx="3">
                  <c:v>0.98</c:v>
                </c:pt>
                <c:pt idx="4">
                  <c:v>1.03</c:v>
                </c:pt>
                <c:pt idx="5">
                  <c:v>0.97</c:v>
                </c:pt>
                <c:pt idx="6">
                  <c:v>0.99</c:v>
                </c:pt>
                <c:pt idx="7">
                  <c:v>1.01</c:v>
                </c:pt>
                <c:pt idx="8">
                  <c:v>1</c:v>
                </c:pt>
                <c:pt idx="9">
                  <c:v>1.04</c:v>
                </c:pt>
                <c:pt idx="10">
                  <c:v>1.02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42-4A2D-B9B3-46C0C615A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ax val="1.1000000000000001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41'!$B$4:$B$4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41'!$B$5:$B$27</c:f>
              <c:numCache>
                <c:formatCode>0.00%</c:formatCode>
                <c:ptCount val="23"/>
                <c:pt idx="0">
                  <c:v>7.6E-3</c:v>
                </c:pt>
                <c:pt idx="1">
                  <c:v>5.4000000000000003E-3</c:v>
                </c:pt>
                <c:pt idx="2">
                  <c:v>4.4999999999999997E-3</c:v>
                </c:pt>
                <c:pt idx="3">
                  <c:v>3.8999999999999998E-3</c:v>
                </c:pt>
                <c:pt idx="4">
                  <c:v>5.3E-3</c:v>
                </c:pt>
                <c:pt idx="5">
                  <c:v>1.3299999999999999E-2</c:v>
                </c:pt>
                <c:pt idx="6">
                  <c:v>3.3399999999999999E-2</c:v>
                </c:pt>
                <c:pt idx="7">
                  <c:v>4.4200000000000003E-2</c:v>
                </c:pt>
                <c:pt idx="8">
                  <c:v>4.4999999999999998E-2</c:v>
                </c:pt>
                <c:pt idx="9">
                  <c:v>4.5400000000000003E-2</c:v>
                </c:pt>
                <c:pt idx="10">
                  <c:v>4.8300000000000003E-2</c:v>
                </c:pt>
                <c:pt idx="11">
                  <c:v>5.3699999999999998E-2</c:v>
                </c:pt>
                <c:pt idx="12">
                  <c:v>5.8799999999999998E-2</c:v>
                </c:pt>
                <c:pt idx="13">
                  <c:v>6.08E-2</c:v>
                </c:pt>
                <c:pt idx="14">
                  <c:v>6.8500000000000005E-2</c:v>
                </c:pt>
                <c:pt idx="15">
                  <c:v>8.5300000000000001E-2</c:v>
                </c:pt>
                <c:pt idx="16">
                  <c:v>0.1031</c:v>
                </c:pt>
                <c:pt idx="17">
                  <c:v>0.11310000000000001</c:v>
                </c:pt>
                <c:pt idx="18">
                  <c:v>6.6500000000000004E-2</c:v>
                </c:pt>
                <c:pt idx="19">
                  <c:v>4.3299999999999998E-2</c:v>
                </c:pt>
                <c:pt idx="20">
                  <c:v>3.3599999999999998E-2</c:v>
                </c:pt>
                <c:pt idx="21">
                  <c:v>2.6599999999999999E-2</c:v>
                </c:pt>
                <c:pt idx="22">
                  <c:v>1.8700000000000001E-2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5-43D6-9E56-0243E8BB4835}"/>
            </c:ext>
          </c:extLst>
        </c:ser>
        <c:ser>
          <c:idx val="1"/>
          <c:order val="1"/>
          <c:tx>
            <c:strRef>
              <c:f>'PCS 41'!$C$4:$C$4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41'!$C$5:$C$27</c:f>
              <c:numCache>
                <c:formatCode>0.00%</c:formatCode>
                <c:ptCount val="23"/>
                <c:pt idx="0">
                  <c:v>6.4999999999999997E-3</c:v>
                </c:pt>
                <c:pt idx="1">
                  <c:v>4.1999999999999997E-3</c:v>
                </c:pt>
                <c:pt idx="2">
                  <c:v>3.7000000000000002E-3</c:v>
                </c:pt>
                <c:pt idx="3">
                  <c:v>5.4000000000000003E-3</c:v>
                </c:pt>
                <c:pt idx="4">
                  <c:v>1.2200000000000001E-2</c:v>
                </c:pt>
                <c:pt idx="5">
                  <c:v>3.2199999999999999E-2</c:v>
                </c:pt>
                <c:pt idx="6">
                  <c:v>8.0100000000000005E-2</c:v>
                </c:pt>
                <c:pt idx="7">
                  <c:v>0.11609999999999999</c:v>
                </c:pt>
                <c:pt idx="8">
                  <c:v>8.5800000000000001E-2</c:v>
                </c:pt>
                <c:pt idx="9">
                  <c:v>6.0100000000000001E-2</c:v>
                </c:pt>
                <c:pt idx="10">
                  <c:v>5.5199999999999999E-2</c:v>
                </c:pt>
                <c:pt idx="11">
                  <c:v>5.45E-2</c:v>
                </c:pt>
                <c:pt idx="12">
                  <c:v>5.5199999999999999E-2</c:v>
                </c:pt>
                <c:pt idx="13">
                  <c:v>5.5100000000000003E-2</c:v>
                </c:pt>
                <c:pt idx="14">
                  <c:v>5.5399999999999998E-2</c:v>
                </c:pt>
                <c:pt idx="15">
                  <c:v>5.6599999999999998E-2</c:v>
                </c:pt>
                <c:pt idx="16">
                  <c:v>5.7599999999999998E-2</c:v>
                </c:pt>
                <c:pt idx="17">
                  <c:v>5.7099999999999998E-2</c:v>
                </c:pt>
                <c:pt idx="18">
                  <c:v>4.4499999999999998E-2</c:v>
                </c:pt>
                <c:pt idx="19">
                  <c:v>3.1899999999999998E-2</c:v>
                </c:pt>
                <c:pt idx="20">
                  <c:v>2.52E-2</c:v>
                </c:pt>
                <c:pt idx="21">
                  <c:v>2.0400000000000001E-2</c:v>
                </c:pt>
                <c:pt idx="22">
                  <c:v>1.44E-2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5-43D6-9E56-0243E8BB4835}"/>
            </c:ext>
          </c:extLst>
        </c:ser>
        <c:ser>
          <c:idx val="2"/>
          <c:order val="2"/>
          <c:tx>
            <c:strRef>
              <c:f>'PCS 41'!$D$4:$D$4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41'!$D$5:$D$27</c:f>
              <c:numCache>
                <c:formatCode>0.00%</c:formatCode>
                <c:ptCount val="23"/>
                <c:pt idx="0">
                  <c:v>7.1000000000000004E-3</c:v>
                </c:pt>
                <c:pt idx="1">
                  <c:v>4.7999999999999996E-3</c:v>
                </c:pt>
                <c:pt idx="2">
                  <c:v>4.1000000000000003E-3</c:v>
                </c:pt>
                <c:pt idx="3">
                  <c:v>4.5999999999999999E-3</c:v>
                </c:pt>
                <c:pt idx="4">
                  <c:v>8.6999999999999994E-3</c:v>
                </c:pt>
                <c:pt idx="5">
                  <c:v>2.24E-2</c:v>
                </c:pt>
                <c:pt idx="6">
                  <c:v>5.6000000000000001E-2</c:v>
                </c:pt>
                <c:pt idx="7">
                  <c:v>7.9000000000000001E-2</c:v>
                </c:pt>
                <c:pt idx="8">
                  <c:v>6.4799999999999996E-2</c:v>
                </c:pt>
                <c:pt idx="9">
                  <c:v>5.2499999999999998E-2</c:v>
                </c:pt>
                <c:pt idx="10">
                  <c:v>5.16E-2</c:v>
                </c:pt>
                <c:pt idx="11">
                  <c:v>5.4100000000000002E-2</c:v>
                </c:pt>
                <c:pt idx="12">
                  <c:v>5.7000000000000002E-2</c:v>
                </c:pt>
                <c:pt idx="13">
                  <c:v>5.8000000000000003E-2</c:v>
                </c:pt>
                <c:pt idx="14">
                  <c:v>6.2100000000000002E-2</c:v>
                </c:pt>
                <c:pt idx="15">
                  <c:v>7.1400000000000005E-2</c:v>
                </c:pt>
                <c:pt idx="16">
                  <c:v>8.1100000000000005E-2</c:v>
                </c:pt>
                <c:pt idx="17">
                  <c:v>8.5999999999999993E-2</c:v>
                </c:pt>
                <c:pt idx="18">
                  <c:v>5.5800000000000002E-2</c:v>
                </c:pt>
                <c:pt idx="19">
                  <c:v>3.78E-2</c:v>
                </c:pt>
                <c:pt idx="20">
                  <c:v>2.9499999999999998E-2</c:v>
                </c:pt>
                <c:pt idx="21">
                  <c:v>2.3599999999999999E-2</c:v>
                </c:pt>
                <c:pt idx="22">
                  <c:v>1.66E-2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D5-43D6-9E56-0243E8BB4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41'!$G$4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41'!$F$5:$F$16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A48-4F26-BA9D-9418B38DCD9A}"/>
            </c:ext>
          </c:extLst>
        </c:ser>
        <c:ser>
          <c:idx val="1"/>
          <c:order val="1"/>
          <c:tx>
            <c:strRef>
              <c:f>'PCS 41'!$H$4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41'!$F$5:$F$16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41'!$H$5:$H$16</c:f>
              <c:numCache>
                <c:formatCode>General</c:formatCode>
                <c:ptCount val="12"/>
                <c:pt idx="3">
                  <c:v>1.05</c:v>
                </c:pt>
                <c:pt idx="4">
                  <c:v>1.03</c:v>
                </c:pt>
                <c:pt idx="5">
                  <c:v>0.97</c:v>
                </c:pt>
                <c:pt idx="6">
                  <c:v>0.97</c:v>
                </c:pt>
                <c:pt idx="7">
                  <c:v>1</c:v>
                </c:pt>
                <c:pt idx="8">
                  <c:v>0.98</c:v>
                </c:pt>
                <c:pt idx="9">
                  <c:v>1.03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48-4F26-BA9D-9418B38DC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42'!$B$4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42'!$B$5:$B$28</c:f>
              <c:numCache>
                <c:formatCode>0.00%</c:formatCode>
                <c:ptCount val="24"/>
                <c:pt idx="0">
                  <c:v>5.4999999999999997E-3</c:v>
                </c:pt>
                <c:pt idx="1">
                  <c:v>3.8E-3</c:v>
                </c:pt>
                <c:pt idx="2">
                  <c:v>2.8999999999999998E-3</c:v>
                </c:pt>
                <c:pt idx="3">
                  <c:v>2.7000000000000001E-3</c:v>
                </c:pt>
                <c:pt idx="4">
                  <c:v>5.7999999999999996E-3</c:v>
                </c:pt>
                <c:pt idx="5">
                  <c:v>1.37E-2</c:v>
                </c:pt>
                <c:pt idx="6">
                  <c:v>3.44E-2</c:v>
                </c:pt>
                <c:pt idx="7">
                  <c:v>4.8399999999999999E-2</c:v>
                </c:pt>
                <c:pt idx="8">
                  <c:v>5.3999999999999999E-2</c:v>
                </c:pt>
                <c:pt idx="9">
                  <c:v>5.5599999999999997E-2</c:v>
                </c:pt>
                <c:pt idx="10">
                  <c:v>6.1600000000000002E-2</c:v>
                </c:pt>
                <c:pt idx="11">
                  <c:v>6.5500000000000003E-2</c:v>
                </c:pt>
                <c:pt idx="12">
                  <c:v>6.9800000000000001E-2</c:v>
                </c:pt>
                <c:pt idx="13">
                  <c:v>6.8900000000000003E-2</c:v>
                </c:pt>
                <c:pt idx="14">
                  <c:v>7.2700000000000001E-2</c:v>
                </c:pt>
                <c:pt idx="15">
                  <c:v>8.2199999999999995E-2</c:v>
                </c:pt>
                <c:pt idx="16">
                  <c:v>8.6599999999999996E-2</c:v>
                </c:pt>
                <c:pt idx="17">
                  <c:v>8.1100000000000005E-2</c:v>
                </c:pt>
                <c:pt idx="18">
                  <c:v>5.7099999999999998E-2</c:v>
                </c:pt>
                <c:pt idx="19">
                  <c:v>4.02E-2</c:v>
                </c:pt>
                <c:pt idx="20">
                  <c:v>3.2899999999999999E-2</c:v>
                </c:pt>
                <c:pt idx="21">
                  <c:v>2.6599999999999999E-2</c:v>
                </c:pt>
                <c:pt idx="22">
                  <c:v>1.7899999999999999E-2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2-4DAE-A660-0CFD01BD6414}"/>
            </c:ext>
          </c:extLst>
        </c:ser>
        <c:ser>
          <c:idx val="1"/>
          <c:order val="1"/>
          <c:tx>
            <c:strRef>
              <c:f>'PCS 42'!$C$4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42'!$C$5:$C$28</c:f>
              <c:numCache>
                <c:formatCode>0.00%</c:formatCode>
                <c:ptCount val="24"/>
                <c:pt idx="0">
                  <c:v>5.5999999999999999E-3</c:v>
                </c:pt>
                <c:pt idx="1">
                  <c:v>3.3999999999999998E-3</c:v>
                </c:pt>
                <c:pt idx="2">
                  <c:v>2.5999999999999999E-3</c:v>
                </c:pt>
                <c:pt idx="3">
                  <c:v>2E-3</c:v>
                </c:pt>
                <c:pt idx="4">
                  <c:v>4.4999999999999997E-3</c:v>
                </c:pt>
                <c:pt idx="5">
                  <c:v>1.43E-2</c:v>
                </c:pt>
                <c:pt idx="6">
                  <c:v>4.4400000000000002E-2</c:v>
                </c:pt>
                <c:pt idx="7">
                  <c:v>6.88E-2</c:v>
                </c:pt>
                <c:pt idx="8">
                  <c:v>7.5200000000000003E-2</c:v>
                </c:pt>
                <c:pt idx="9">
                  <c:v>7.0199999999999999E-2</c:v>
                </c:pt>
                <c:pt idx="10">
                  <c:v>6.8900000000000003E-2</c:v>
                </c:pt>
                <c:pt idx="11">
                  <c:v>7.1800000000000003E-2</c:v>
                </c:pt>
                <c:pt idx="12">
                  <c:v>7.3099999999999998E-2</c:v>
                </c:pt>
                <c:pt idx="13">
                  <c:v>6.9400000000000003E-2</c:v>
                </c:pt>
                <c:pt idx="14">
                  <c:v>6.8000000000000005E-2</c:v>
                </c:pt>
                <c:pt idx="15">
                  <c:v>6.7799999999999999E-2</c:v>
                </c:pt>
                <c:pt idx="16">
                  <c:v>6.7299999999999999E-2</c:v>
                </c:pt>
                <c:pt idx="17">
                  <c:v>6.4699999999999994E-2</c:v>
                </c:pt>
                <c:pt idx="18">
                  <c:v>5.1499999999999997E-2</c:v>
                </c:pt>
                <c:pt idx="19">
                  <c:v>3.5400000000000001E-2</c:v>
                </c:pt>
                <c:pt idx="20">
                  <c:v>2.6200000000000001E-2</c:v>
                </c:pt>
                <c:pt idx="21">
                  <c:v>2.0799999999999999E-2</c:v>
                </c:pt>
                <c:pt idx="22">
                  <c:v>1.5100000000000001E-2</c:v>
                </c:pt>
                <c:pt idx="23">
                  <c:v>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C2-4DAE-A660-0CFD01BD6414}"/>
            </c:ext>
          </c:extLst>
        </c:ser>
        <c:ser>
          <c:idx val="2"/>
          <c:order val="2"/>
          <c:tx>
            <c:strRef>
              <c:f>'PCS 42'!$D$4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42'!$D$5:$D$28</c:f>
              <c:numCache>
                <c:formatCode>0.00%</c:formatCode>
                <c:ptCount val="24"/>
                <c:pt idx="0">
                  <c:v>5.4999999999999997E-3</c:v>
                </c:pt>
                <c:pt idx="1">
                  <c:v>3.5999999999999999E-3</c:v>
                </c:pt>
                <c:pt idx="2">
                  <c:v>2.7000000000000001E-3</c:v>
                </c:pt>
                <c:pt idx="3">
                  <c:v>2.3999999999999998E-3</c:v>
                </c:pt>
                <c:pt idx="4">
                  <c:v>5.1000000000000004E-3</c:v>
                </c:pt>
                <c:pt idx="5">
                  <c:v>1.4E-2</c:v>
                </c:pt>
                <c:pt idx="6">
                  <c:v>3.95E-2</c:v>
                </c:pt>
                <c:pt idx="7">
                  <c:v>5.8799999999999998E-2</c:v>
                </c:pt>
                <c:pt idx="8">
                  <c:v>6.4799999999999996E-2</c:v>
                </c:pt>
                <c:pt idx="9">
                  <c:v>6.3E-2</c:v>
                </c:pt>
                <c:pt idx="10">
                  <c:v>6.5299999999999997E-2</c:v>
                </c:pt>
                <c:pt idx="11">
                  <c:v>6.8699999999999997E-2</c:v>
                </c:pt>
                <c:pt idx="12">
                  <c:v>7.1499999999999994E-2</c:v>
                </c:pt>
                <c:pt idx="13">
                  <c:v>6.9099999999999995E-2</c:v>
                </c:pt>
                <c:pt idx="14">
                  <c:v>7.0300000000000001E-2</c:v>
                </c:pt>
                <c:pt idx="15">
                  <c:v>7.4899999999999994E-2</c:v>
                </c:pt>
                <c:pt idx="16">
                  <c:v>7.6799999999999993E-2</c:v>
                </c:pt>
                <c:pt idx="17">
                  <c:v>7.2700000000000001E-2</c:v>
                </c:pt>
                <c:pt idx="18">
                  <c:v>5.4300000000000001E-2</c:v>
                </c:pt>
                <c:pt idx="19">
                  <c:v>3.78E-2</c:v>
                </c:pt>
                <c:pt idx="20">
                  <c:v>2.9499999999999998E-2</c:v>
                </c:pt>
                <c:pt idx="21">
                  <c:v>2.3699999999999999E-2</c:v>
                </c:pt>
                <c:pt idx="22">
                  <c:v>1.6500000000000001E-2</c:v>
                </c:pt>
                <c:pt idx="23">
                  <c:v>9.4000000000000004E-3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C2-4DAE-A660-0CFD01BD6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C4A-4EC7-A1C9-4BCBA2D8EA64}"/>
            </c:ext>
          </c:extLst>
        </c:ser>
        <c:ser>
          <c:idx val="1"/>
          <c:order val="1"/>
          <c:tx>
            <c:strRef>
              <c:f>'PCS 3'!$H$4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3'!$H$5:$H$16</c:f>
              <c:numCache>
                <c:formatCode>General</c:formatCode>
                <c:ptCount val="12"/>
                <c:pt idx="0">
                  <c:v>1.1399999999999999</c:v>
                </c:pt>
                <c:pt idx="1">
                  <c:v>1.22</c:v>
                </c:pt>
                <c:pt idx="2">
                  <c:v>1.2</c:v>
                </c:pt>
                <c:pt idx="3">
                  <c:v>1.1299999999999999</c:v>
                </c:pt>
                <c:pt idx="4">
                  <c:v>0.96</c:v>
                </c:pt>
                <c:pt idx="5">
                  <c:v>0.9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0.98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4A-4EC7-A1C9-4BCBA2D8E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42'!$G$4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42'!$F$5:$F$16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654-4271-AA76-1B097FDCAFE2}"/>
            </c:ext>
          </c:extLst>
        </c:ser>
        <c:ser>
          <c:idx val="1"/>
          <c:order val="1"/>
          <c:tx>
            <c:strRef>
              <c:f>'PCS 42'!$H$4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42'!$F$5:$F$16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42'!$H$5:$H$16</c:f>
              <c:numCache>
                <c:formatCode>General</c:formatCode>
                <c:ptCount val="12"/>
                <c:pt idx="0">
                  <c:v>1.1200000000000001</c:v>
                </c:pt>
                <c:pt idx="1">
                  <c:v>1.21</c:v>
                </c:pt>
                <c:pt idx="2">
                  <c:v>1.21</c:v>
                </c:pt>
                <c:pt idx="3">
                  <c:v>1.1000000000000001</c:v>
                </c:pt>
                <c:pt idx="4">
                  <c:v>0.98</c:v>
                </c:pt>
                <c:pt idx="5">
                  <c:v>0.88</c:v>
                </c:pt>
                <c:pt idx="6">
                  <c:v>0.92</c:v>
                </c:pt>
                <c:pt idx="7">
                  <c:v>0.9</c:v>
                </c:pt>
                <c:pt idx="8">
                  <c:v>0.87</c:v>
                </c:pt>
                <c:pt idx="9">
                  <c:v>1.02</c:v>
                </c:pt>
                <c:pt idx="10">
                  <c:v>1.08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54-4271-AA76-1B097FDCA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43'!$B$4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43'!$B$5:$B$28</c:f>
              <c:numCache>
                <c:formatCode>0.00%</c:formatCode>
                <c:ptCount val="24"/>
                <c:pt idx="0">
                  <c:v>5.7999999999999996E-3</c:v>
                </c:pt>
                <c:pt idx="1">
                  <c:v>3.8999999999999998E-3</c:v>
                </c:pt>
                <c:pt idx="2">
                  <c:v>3.8E-3</c:v>
                </c:pt>
                <c:pt idx="3">
                  <c:v>3.3999999999999998E-3</c:v>
                </c:pt>
                <c:pt idx="4">
                  <c:v>6.7999999999999996E-3</c:v>
                </c:pt>
                <c:pt idx="5">
                  <c:v>1.6899999999999998E-2</c:v>
                </c:pt>
                <c:pt idx="6">
                  <c:v>5.3699999999999998E-2</c:v>
                </c:pt>
                <c:pt idx="7">
                  <c:v>8.77E-2</c:v>
                </c:pt>
                <c:pt idx="8">
                  <c:v>8.3199999999999996E-2</c:v>
                </c:pt>
                <c:pt idx="9">
                  <c:v>7.2499999999999995E-2</c:v>
                </c:pt>
                <c:pt idx="10">
                  <c:v>7.1300000000000002E-2</c:v>
                </c:pt>
                <c:pt idx="11">
                  <c:v>6.8699999999999997E-2</c:v>
                </c:pt>
                <c:pt idx="12">
                  <c:v>7.2099999999999997E-2</c:v>
                </c:pt>
                <c:pt idx="13">
                  <c:v>6.7000000000000004E-2</c:v>
                </c:pt>
                <c:pt idx="14">
                  <c:v>6.2100000000000002E-2</c:v>
                </c:pt>
                <c:pt idx="15">
                  <c:v>5.8799999999999998E-2</c:v>
                </c:pt>
                <c:pt idx="16">
                  <c:v>5.7299999999999997E-2</c:v>
                </c:pt>
                <c:pt idx="17">
                  <c:v>5.6500000000000002E-2</c:v>
                </c:pt>
                <c:pt idx="18">
                  <c:v>4.5400000000000003E-2</c:v>
                </c:pt>
                <c:pt idx="19">
                  <c:v>3.3500000000000002E-2</c:v>
                </c:pt>
                <c:pt idx="20">
                  <c:v>2.4899999999999999E-2</c:v>
                </c:pt>
                <c:pt idx="21">
                  <c:v>2.0500000000000001E-2</c:v>
                </c:pt>
                <c:pt idx="22">
                  <c:v>1.47E-2</c:v>
                </c:pt>
                <c:pt idx="23">
                  <c:v>9.2999999999999992E-3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A1-41E9-8F53-3B86C621F082}"/>
            </c:ext>
          </c:extLst>
        </c:ser>
        <c:ser>
          <c:idx val="1"/>
          <c:order val="1"/>
          <c:tx>
            <c:strRef>
              <c:f>'PCS 43'!$C$4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43'!$C$5:$C$28</c:f>
              <c:numCache>
                <c:formatCode>0.00%</c:formatCode>
                <c:ptCount val="24"/>
                <c:pt idx="0">
                  <c:v>8.6999999999999994E-3</c:v>
                </c:pt>
                <c:pt idx="1">
                  <c:v>5.1999999999999998E-3</c:v>
                </c:pt>
                <c:pt idx="2">
                  <c:v>3.8999999999999998E-3</c:v>
                </c:pt>
                <c:pt idx="3">
                  <c:v>2.5000000000000001E-3</c:v>
                </c:pt>
                <c:pt idx="4">
                  <c:v>2.8999999999999998E-3</c:v>
                </c:pt>
                <c:pt idx="5">
                  <c:v>6.1000000000000004E-3</c:v>
                </c:pt>
                <c:pt idx="6">
                  <c:v>1.5699999999999999E-2</c:v>
                </c:pt>
                <c:pt idx="7">
                  <c:v>3.4500000000000003E-2</c:v>
                </c:pt>
                <c:pt idx="8">
                  <c:v>4.5600000000000002E-2</c:v>
                </c:pt>
                <c:pt idx="9">
                  <c:v>5.0500000000000003E-2</c:v>
                </c:pt>
                <c:pt idx="10">
                  <c:v>5.6099999999999997E-2</c:v>
                </c:pt>
                <c:pt idx="11">
                  <c:v>6.3899999999999998E-2</c:v>
                </c:pt>
                <c:pt idx="12">
                  <c:v>6.9099999999999995E-2</c:v>
                </c:pt>
                <c:pt idx="13">
                  <c:v>6.9199999999999998E-2</c:v>
                </c:pt>
                <c:pt idx="14">
                  <c:v>7.3300000000000004E-2</c:v>
                </c:pt>
                <c:pt idx="15">
                  <c:v>8.2600000000000007E-2</c:v>
                </c:pt>
                <c:pt idx="16">
                  <c:v>8.9800000000000005E-2</c:v>
                </c:pt>
                <c:pt idx="17">
                  <c:v>8.8499999999999995E-2</c:v>
                </c:pt>
                <c:pt idx="18">
                  <c:v>6.8000000000000005E-2</c:v>
                </c:pt>
                <c:pt idx="19">
                  <c:v>5.0700000000000002E-2</c:v>
                </c:pt>
                <c:pt idx="20">
                  <c:v>4.2299999999999997E-2</c:v>
                </c:pt>
                <c:pt idx="21">
                  <c:v>3.3300000000000003E-2</c:v>
                </c:pt>
                <c:pt idx="22">
                  <c:v>2.3699999999999999E-2</c:v>
                </c:pt>
                <c:pt idx="23">
                  <c:v>1.41E-2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A1-41E9-8F53-3B86C621F082}"/>
            </c:ext>
          </c:extLst>
        </c:ser>
        <c:ser>
          <c:idx val="2"/>
          <c:order val="2"/>
          <c:tx>
            <c:strRef>
              <c:f>'PCS 43'!$D$4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43'!$D$5:$D$28</c:f>
              <c:numCache>
                <c:formatCode>0.00%</c:formatCode>
                <c:ptCount val="24"/>
                <c:pt idx="0">
                  <c:v>7.1999999999999998E-3</c:v>
                </c:pt>
                <c:pt idx="1">
                  <c:v>4.4999999999999997E-3</c:v>
                </c:pt>
                <c:pt idx="2">
                  <c:v>3.8999999999999998E-3</c:v>
                </c:pt>
                <c:pt idx="3">
                  <c:v>3.0000000000000001E-3</c:v>
                </c:pt>
                <c:pt idx="4">
                  <c:v>4.8999999999999998E-3</c:v>
                </c:pt>
                <c:pt idx="5">
                  <c:v>1.18E-2</c:v>
                </c:pt>
                <c:pt idx="6">
                  <c:v>3.5799999999999998E-2</c:v>
                </c:pt>
                <c:pt idx="7">
                  <c:v>6.2600000000000003E-2</c:v>
                </c:pt>
                <c:pt idx="8">
                  <c:v>6.54E-2</c:v>
                </c:pt>
                <c:pt idx="9">
                  <c:v>6.2100000000000002E-2</c:v>
                </c:pt>
                <c:pt idx="10">
                  <c:v>6.4100000000000004E-2</c:v>
                </c:pt>
                <c:pt idx="11">
                  <c:v>6.6400000000000001E-2</c:v>
                </c:pt>
                <c:pt idx="12">
                  <c:v>7.0699999999999999E-2</c:v>
                </c:pt>
                <c:pt idx="13">
                  <c:v>6.8000000000000005E-2</c:v>
                </c:pt>
                <c:pt idx="14">
                  <c:v>6.7400000000000002E-2</c:v>
                </c:pt>
                <c:pt idx="15">
                  <c:v>7.0099999999999996E-2</c:v>
                </c:pt>
                <c:pt idx="16">
                  <c:v>7.2700000000000001E-2</c:v>
                </c:pt>
                <c:pt idx="17">
                  <c:v>7.1599999999999997E-2</c:v>
                </c:pt>
                <c:pt idx="18">
                  <c:v>5.6000000000000001E-2</c:v>
                </c:pt>
                <c:pt idx="19">
                  <c:v>4.1599999999999998E-2</c:v>
                </c:pt>
                <c:pt idx="20">
                  <c:v>3.3099999999999997E-2</c:v>
                </c:pt>
                <c:pt idx="21">
                  <c:v>2.6499999999999999E-2</c:v>
                </c:pt>
                <c:pt idx="22">
                  <c:v>1.9E-2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A1-41E9-8F53-3B86C621F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43'!$G$4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43'!$F$5:$F$16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7922-4855-BC7A-BB776090B125}"/>
            </c:ext>
          </c:extLst>
        </c:ser>
        <c:ser>
          <c:idx val="1"/>
          <c:order val="1"/>
          <c:tx>
            <c:strRef>
              <c:f>'PCS 43'!$H$4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43'!$F$5:$F$16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43'!$H$5:$H$16</c:f>
              <c:numCache>
                <c:formatCode>General</c:formatCode>
                <c:ptCount val="12"/>
                <c:pt idx="0">
                  <c:v>1</c:v>
                </c:pt>
                <c:pt idx="1">
                  <c:v>1.05</c:v>
                </c:pt>
                <c:pt idx="2">
                  <c:v>1.06</c:v>
                </c:pt>
                <c:pt idx="3">
                  <c:v>1.01</c:v>
                </c:pt>
                <c:pt idx="4">
                  <c:v>0.94</c:v>
                </c:pt>
                <c:pt idx="5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2-4855-BC7A-BB776090B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45'!$B$4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45'!$B$5:$B$28</c:f>
              <c:numCache>
                <c:formatCode>0.00%</c:formatCode>
                <c:ptCount val="24"/>
                <c:pt idx="0">
                  <c:v>4.4999999999999997E-3</c:v>
                </c:pt>
                <c:pt idx="1">
                  <c:v>2.8999999999999998E-3</c:v>
                </c:pt>
                <c:pt idx="2">
                  <c:v>2.2000000000000001E-3</c:v>
                </c:pt>
                <c:pt idx="3">
                  <c:v>2E-3</c:v>
                </c:pt>
                <c:pt idx="4">
                  <c:v>3.8E-3</c:v>
                </c:pt>
                <c:pt idx="5">
                  <c:v>1.01E-2</c:v>
                </c:pt>
                <c:pt idx="6">
                  <c:v>3.3500000000000002E-2</c:v>
                </c:pt>
                <c:pt idx="7">
                  <c:v>6.3700000000000007E-2</c:v>
                </c:pt>
                <c:pt idx="8">
                  <c:v>6.59E-2</c:v>
                </c:pt>
                <c:pt idx="9">
                  <c:v>5.7200000000000001E-2</c:v>
                </c:pt>
                <c:pt idx="10">
                  <c:v>5.9799999999999999E-2</c:v>
                </c:pt>
                <c:pt idx="11">
                  <c:v>6.4500000000000002E-2</c:v>
                </c:pt>
                <c:pt idx="12">
                  <c:v>7.0900000000000005E-2</c:v>
                </c:pt>
                <c:pt idx="13">
                  <c:v>7.1300000000000002E-2</c:v>
                </c:pt>
                <c:pt idx="14">
                  <c:v>7.6300000000000007E-2</c:v>
                </c:pt>
                <c:pt idx="15">
                  <c:v>8.6599999999999996E-2</c:v>
                </c:pt>
                <c:pt idx="16">
                  <c:v>9.3200000000000005E-2</c:v>
                </c:pt>
                <c:pt idx="17">
                  <c:v>8.14E-2</c:v>
                </c:pt>
                <c:pt idx="18">
                  <c:v>5.04E-2</c:v>
                </c:pt>
                <c:pt idx="19">
                  <c:v>3.4500000000000003E-2</c:v>
                </c:pt>
                <c:pt idx="20">
                  <c:v>2.4400000000000002E-2</c:v>
                </c:pt>
                <c:pt idx="21">
                  <c:v>1.78E-2</c:v>
                </c:pt>
                <c:pt idx="22">
                  <c:v>1.35E-2</c:v>
                </c:pt>
                <c:pt idx="23">
                  <c:v>9.4000000000000004E-3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E8-43A1-849B-951A23E0CC22}"/>
            </c:ext>
          </c:extLst>
        </c:ser>
        <c:ser>
          <c:idx val="1"/>
          <c:order val="1"/>
          <c:tx>
            <c:strRef>
              <c:f>'PCS 45'!$C$4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45'!$C$5:$C$28</c:f>
              <c:numCache>
                <c:formatCode>0.00%</c:formatCode>
                <c:ptCount val="24"/>
                <c:pt idx="0">
                  <c:v>3.5000000000000001E-3</c:v>
                </c:pt>
                <c:pt idx="1">
                  <c:v>2.5999999999999999E-3</c:v>
                </c:pt>
                <c:pt idx="2">
                  <c:v>2.5000000000000001E-3</c:v>
                </c:pt>
                <c:pt idx="3">
                  <c:v>2.8999999999999998E-3</c:v>
                </c:pt>
                <c:pt idx="4">
                  <c:v>7.7999999999999996E-3</c:v>
                </c:pt>
                <c:pt idx="5">
                  <c:v>2.7199999999999998E-2</c:v>
                </c:pt>
                <c:pt idx="6">
                  <c:v>6.9599999999999995E-2</c:v>
                </c:pt>
                <c:pt idx="7">
                  <c:v>8.1799999999999998E-2</c:v>
                </c:pt>
                <c:pt idx="8">
                  <c:v>7.3499999999999996E-2</c:v>
                </c:pt>
                <c:pt idx="9">
                  <c:v>6.5799999999999997E-2</c:v>
                </c:pt>
                <c:pt idx="10">
                  <c:v>6.5199999999999994E-2</c:v>
                </c:pt>
                <c:pt idx="11">
                  <c:v>6.8900000000000003E-2</c:v>
                </c:pt>
                <c:pt idx="12">
                  <c:v>7.1300000000000002E-2</c:v>
                </c:pt>
                <c:pt idx="13">
                  <c:v>6.7799999999999999E-2</c:v>
                </c:pt>
                <c:pt idx="14">
                  <c:v>6.6600000000000006E-2</c:v>
                </c:pt>
                <c:pt idx="15">
                  <c:v>6.83E-2</c:v>
                </c:pt>
                <c:pt idx="16">
                  <c:v>7.0300000000000001E-2</c:v>
                </c:pt>
                <c:pt idx="17">
                  <c:v>6.5199999999999994E-2</c:v>
                </c:pt>
                <c:pt idx="18">
                  <c:v>4.24E-2</c:v>
                </c:pt>
                <c:pt idx="19">
                  <c:v>2.69E-2</c:v>
                </c:pt>
                <c:pt idx="20">
                  <c:v>1.9099999999999999E-2</c:v>
                </c:pt>
                <c:pt idx="21">
                  <c:v>1.5299999999999999E-2</c:v>
                </c:pt>
                <c:pt idx="22">
                  <c:v>9.5999999999999992E-3</c:v>
                </c:pt>
                <c:pt idx="23">
                  <c:v>5.8999999999999999E-3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E8-43A1-849B-951A23E0CC22}"/>
            </c:ext>
          </c:extLst>
        </c:ser>
        <c:ser>
          <c:idx val="2"/>
          <c:order val="2"/>
          <c:tx>
            <c:strRef>
              <c:f>'PCS 45'!$D$4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45'!$D$5:$D$28</c:f>
              <c:numCache>
                <c:formatCode>0.00%</c:formatCode>
                <c:ptCount val="24"/>
                <c:pt idx="0">
                  <c:v>4.0000000000000001E-3</c:v>
                </c:pt>
                <c:pt idx="1">
                  <c:v>2.7000000000000001E-3</c:v>
                </c:pt>
                <c:pt idx="2">
                  <c:v>2.3999999999999998E-3</c:v>
                </c:pt>
                <c:pt idx="3">
                  <c:v>2.3999999999999998E-3</c:v>
                </c:pt>
                <c:pt idx="4">
                  <c:v>5.7000000000000002E-3</c:v>
                </c:pt>
                <c:pt idx="5">
                  <c:v>1.83E-2</c:v>
                </c:pt>
                <c:pt idx="6">
                  <c:v>5.0900000000000001E-2</c:v>
                </c:pt>
                <c:pt idx="7">
                  <c:v>7.2400000000000006E-2</c:v>
                </c:pt>
                <c:pt idx="8">
                  <c:v>6.9599999999999995E-2</c:v>
                </c:pt>
                <c:pt idx="9">
                  <c:v>6.1400000000000003E-2</c:v>
                </c:pt>
                <c:pt idx="10">
                  <c:v>6.2399999999999997E-2</c:v>
                </c:pt>
                <c:pt idx="11">
                  <c:v>6.6600000000000006E-2</c:v>
                </c:pt>
                <c:pt idx="12">
                  <c:v>7.1099999999999997E-2</c:v>
                </c:pt>
                <c:pt idx="13">
                  <c:v>6.9599999999999995E-2</c:v>
                </c:pt>
                <c:pt idx="14">
                  <c:v>7.1599999999999997E-2</c:v>
                </c:pt>
                <c:pt idx="15">
                  <c:v>7.7799999999999994E-2</c:v>
                </c:pt>
                <c:pt idx="16">
                  <c:v>8.2199999999999995E-2</c:v>
                </c:pt>
                <c:pt idx="17">
                  <c:v>7.3599999999999999E-2</c:v>
                </c:pt>
                <c:pt idx="18">
                  <c:v>4.6600000000000003E-2</c:v>
                </c:pt>
                <c:pt idx="19">
                  <c:v>3.0800000000000001E-2</c:v>
                </c:pt>
                <c:pt idx="20">
                  <c:v>2.18E-2</c:v>
                </c:pt>
                <c:pt idx="21">
                  <c:v>1.66E-2</c:v>
                </c:pt>
                <c:pt idx="22">
                  <c:v>1.1599999999999999E-2</c:v>
                </c:pt>
                <c:pt idx="23">
                  <c:v>7.7000000000000002E-3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E8-43A1-849B-951A23E0C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45'!$G$4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45'!$F$5:$F$16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5FB-4284-B8A7-BD10648EC542}"/>
            </c:ext>
          </c:extLst>
        </c:ser>
        <c:ser>
          <c:idx val="1"/>
          <c:order val="1"/>
          <c:tx>
            <c:strRef>
              <c:f>'PCS 45'!$H$4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45'!$F$5:$F$16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45'!$H$5:$H$16</c:f>
              <c:numCache>
                <c:formatCode>0.00</c:formatCode>
                <c:ptCount val="12"/>
                <c:pt idx="0">
                  <c:v>1.04</c:v>
                </c:pt>
                <c:pt idx="1">
                  <c:v>1.0900000000000001</c:v>
                </c:pt>
                <c:pt idx="2">
                  <c:v>1.02</c:v>
                </c:pt>
                <c:pt idx="3">
                  <c:v>1.0900000000000001</c:v>
                </c:pt>
                <c:pt idx="4">
                  <c:v>1</c:v>
                </c:pt>
                <c:pt idx="5">
                  <c:v>0.93</c:v>
                </c:pt>
                <c:pt idx="6">
                  <c:v>0.94</c:v>
                </c:pt>
                <c:pt idx="7">
                  <c:v>0.99</c:v>
                </c:pt>
                <c:pt idx="8">
                  <c:v>0.95</c:v>
                </c:pt>
                <c:pt idx="9">
                  <c:v>1.03</c:v>
                </c:pt>
                <c:pt idx="10">
                  <c:v>0.97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FB-4284-B8A7-BD10648EC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46'!$B$4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46'!$B$5:$B$28</c:f>
              <c:numCache>
                <c:formatCode>0.00%</c:formatCode>
                <c:ptCount val="24"/>
                <c:pt idx="0">
                  <c:v>4.7999999999999996E-3</c:v>
                </c:pt>
                <c:pt idx="1">
                  <c:v>3.3E-3</c:v>
                </c:pt>
                <c:pt idx="2">
                  <c:v>2.3999999999999998E-3</c:v>
                </c:pt>
                <c:pt idx="3">
                  <c:v>3.2000000000000002E-3</c:v>
                </c:pt>
                <c:pt idx="4">
                  <c:v>6.7999999999999996E-3</c:v>
                </c:pt>
                <c:pt idx="5">
                  <c:v>1.34E-2</c:v>
                </c:pt>
                <c:pt idx="6">
                  <c:v>3.4700000000000002E-2</c:v>
                </c:pt>
                <c:pt idx="7">
                  <c:v>6.08E-2</c:v>
                </c:pt>
                <c:pt idx="8">
                  <c:v>6.0900000000000003E-2</c:v>
                </c:pt>
                <c:pt idx="9">
                  <c:v>6.5000000000000002E-2</c:v>
                </c:pt>
                <c:pt idx="10">
                  <c:v>7.0000000000000007E-2</c:v>
                </c:pt>
                <c:pt idx="11">
                  <c:v>7.2300000000000003E-2</c:v>
                </c:pt>
                <c:pt idx="12">
                  <c:v>7.0800000000000002E-2</c:v>
                </c:pt>
                <c:pt idx="13">
                  <c:v>6.8500000000000005E-2</c:v>
                </c:pt>
                <c:pt idx="14">
                  <c:v>7.1300000000000002E-2</c:v>
                </c:pt>
                <c:pt idx="15">
                  <c:v>7.6399999999999996E-2</c:v>
                </c:pt>
                <c:pt idx="16">
                  <c:v>7.7200000000000005E-2</c:v>
                </c:pt>
                <c:pt idx="17">
                  <c:v>6.9199999999999998E-2</c:v>
                </c:pt>
                <c:pt idx="18">
                  <c:v>4.9399999999999999E-2</c:v>
                </c:pt>
                <c:pt idx="19">
                  <c:v>3.9699999999999999E-2</c:v>
                </c:pt>
                <c:pt idx="20">
                  <c:v>2.92E-2</c:v>
                </c:pt>
                <c:pt idx="21">
                  <c:v>2.2599999999999999E-2</c:v>
                </c:pt>
                <c:pt idx="22">
                  <c:v>1.72E-2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1-4874-BCF9-6F443E0B912C}"/>
            </c:ext>
          </c:extLst>
        </c:ser>
        <c:ser>
          <c:idx val="1"/>
          <c:order val="1"/>
          <c:tx>
            <c:strRef>
              <c:f>'PCS 46'!$C$4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46'!$C$5:$C$28</c:f>
              <c:numCache>
                <c:formatCode>0.00%</c:formatCode>
                <c:ptCount val="24"/>
                <c:pt idx="0">
                  <c:v>6.3E-3</c:v>
                </c:pt>
                <c:pt idx="1">
                  <c:v>4.1999999999999997E-3</c:v>
                </c:pt>
                <c:pt idx="2">
                  <c:v>3.0000000000000001E-3</c:v>
                </c:pt>
                <c:pt idx="3">
                  <c:v>2.5000000000000001E-3</c:v>
                </c:pt>
                <c:pt idx="4">
                  <c:v>5.4999999999999997E-3</c:v>
                </c:pt>
                <c:pt idx="5">
                  <c:v>1.46E-2</c:v>
                </c:pt>
                <c:pt idx="6">
                  <c:v>4.4400000000000002E-2</c:v>
                </c:pt>
                <c:pt idx="7">
                  <c:v>5.9900000000000002E-2</c:v>
                </c:pt>
                <c:pt idx="8">
                  <c:v>6.0400000000000002E-2</c:v>
                </c:pt>
                <c:pt idx="9">
                  <c:v>5.8400000000000001E-2</c:v>
                </c:pt>
                <c:pt idx="10">
                  <c:v>6.2100000000000002E-2</c:v>
                </c:pt>
                <c:pt idx="11">
                  <c:v>6.5600000000000006E-2</c:v>
                </c:pt>
                <c:pt idx="12">
                  <c:v>6.9199999999999998E-2</c:v>
                </c:pt>
                <c:pt idx="13">
                  <c:v>7.0900000000000005E-2</c:v>
                </c:pt>
                <c:pt idx="14">
                  <c:v>7.1400000000000005E-2</c:v>
                </c:pt>
                <c:pt idx="15">
                  <c:v>7.0400000000000004E-2</c:v>
                </c:pt>
                <c:pt idx="16">
                  <c:v>7.1099999999999997E-2</c:v>
                </c:pt>
                <c:pt idx="17">
                  <c:v>7.1900000000000006E-2</c:v>
                </c:pt>
                <c:pt idx="18">
                  <c:v>6.0299999999999999E-2</c:v>
                </c:pt>
                <c:pt idx="19">
                  <c:v>4.1500000000000002E-2</c:v>
                </c:pt>
                <c:pt idx="20">
                  <c:v>3.2399999999999998E-2</c:v>
                </c:pt>
                <c:pt idx="21">
                  <c:v>2.5999999999999999E-2</c:v>
                </c:pt>
                <c:pt idx="22">
                  <c:v>1.78E-2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91-4874-BCF9-6F443E0B912C}"/>
            </c:ext>
          </c:extLst>
        </c:ser>
        <c:ser>
          <c:idx val="2"/>
          <c:order val="2"/>
          <c:tx>
            <c:strRef>
              <c:f>'PCS 46'!$D$4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46'!$D$5:$D$28</c:f>
              <c:numCache>
                <c:formatCode>0.00%</c:formatCode>
                <c:ptCount val="24"/>
                <c:pt idx="0">
                  <c:v>5.4000000000000003E-3</c:v>
                </c:pt>
                <c:pt idx="1">
                  <c:v>3.7000000000000002E-3</c:v>
                </c:pt>
                <c:pt idx="2">
                  <c:v>2.7000000000000001E-3</c:v>
                </c:pt>
                <c:pt idx="3">
                  <c:v>2.8999999999999998E-3</c:v>
                </c:pt>
                <c:pt idx="4">
                  <c:v>6.3E-3</c:v>
                </c:pt>
                <c:pt idx="5">
                  <c:v>1.3899999999999999E-2</c:v>
                </c:pt>
                <c:pt idx="6">
                  <c:v>3.8899999999999997E-2</c:v>
                </c:pt>
                <c:pt idx="7">
                  <c:v>6.0400000000000002E-2</c:v>
                </c:pt>
                <c:pt idx="8">
                  <c:v>6.0699999999999997E-2</c:v>
                </c:pt>
                <c:pt idx="9">
                  <c:v>6.2100000000000002E-2</c:v>
                </c:pt>
                <c:pt idx="10">
                  <c:v>6.6500000000000004E-2</c:v>
                </c:pt>
                <c:pt idx="11">
                  <c:v>6.9400000000000003E-2</c:v>
                </c:pt>
                <c:pt idx="12">
                  <c:v>7.0099999999999996E-2</c:v>
                </c:pt>
                <c:pt idx="13">
                  <c:v>6.9599999999999995E-2</c:v>
                </c:pt>
                <c:pt idx="14">
                  <c:v>7.1300000000000002E-2</c:v>
                </c:pt>
                <c:pt idx="15">
                  <c:v>7.3800000000000004E-2</c:v>
                </c:pt>
                <c:pt idx="16">
                  <c:v>7.4499999999999997E-2</c:v>
                </c:pt>
                <c:pt idx="17">
                  <c:v>7.0400000000000004E-2</c:v>
                </c:pt>
                <c:pt idx="18">
                  <c:v>5.4100000000000002E-2</c:v>
                </c:pt>
                <c:pt idx="19">
                  <c:v>4.0500000000000001E-2</c:v>
                </c:pt>
                <c:pt idx="20">
                  <c:v>3.0599999999999999E-2</c:v>
                </c:pt>
                <c:pt idx="21">
                  <c:v>2.41E-2</c:v>
                </c:pt>
                <c:pt idx="22">
                  <c:v>1.7500000000000002E-2</c:v>
                </c:pt>
                <c:pt idx="23">
                  <c:v>1.06E-2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91-4874-BCF9-6F443E0B9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46'!$G$4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46'!$F$5:$F$16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1CD-4D8D-B237-615B92F6E489}"/>
            </c:ext>
          </c:extLst>
        </c:ser>
        <c:ser>
          <c:idx val="1"/>
          <c:order val="1"/>
          <c:tx>
            <c:strRef>
              <c:f>'PCS 46'!$H$4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46'!$F$5:$F$16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46'!$H$5:$H$16</c:f>
              <c:numCache>
                <c:formatCode>General</c:formatCode>
                <c:ptCount val="12"/>
                <c:pt idx="0">
                  <c:v>1.1499999999999999</c:v>
                </c:pt>
                <c:pt idx="1">
                  <c:v>1.18</c:v>
                </c:pt>
                <c:pt idx="2">
                  <c:v>1.2</c:v>
                </c:pt>
                <c:pt idx="3">
                  <c:v>1.1000000000000001</c:v>
                </c:pt>
                <c:pt idx="4">
                  <c:v>0.97</c:v>
                </c:pt>
                <c:pt idx="5">
                  <c:v>0.94</c:v>
                </c:pt>
                <c:pt idx="6">
                  <c:v>0.91</c:v>
                </c:pt>
                <c:pt idx="7">
                  <c:v>0.89</c:v>
                </c:pt>
                <c:pt idx="8">
                  <c:v>0.84</c:v>
                </c:pt>
                <c:pt idx="9">
                  <c:v>0.93</c:v>
                </c:pt>
                <c:pt idx="10">
                  <c:v>0.97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CD-4D8D-B237-615B92F6E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47'!$B$4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47'!$B$5:$B$28</c:f>
              <c:numCache>
                <c:formatCode>0.00%</c:formatCode>
                <c:ptCount val="24"/>
                <c:pt idx="0">
                  <c:v>5.5999999999999999E-3</c:v>
                </c:pt>
                <c:pt idx="1">
                  <c:v>3.5999999999999999E-3</c:v>
                </c:pt>
                <c:pt idx="2">
                  <c:v>2.5999999999999999E-3</c:v>
                </c:pt>
                <c:pt idx="3">
                  <c:v>1.9E-3</c:v>
                </c:pt>
                <c:pt idx="4">
                  <c:v>2.5999999999999999E-3</c:v>
                </c:pt>
                <c:pt idx="5">
                  <c:v>5.1000000000000004E-3</c:v>
                </c:pt>
                <c:pt idx="6">
                  <c:v>1.9599999999999999E-2</c:v>
                </c:pt>
                <c:pt idx="7">
                  <c:v>4.8800000000000003E-2</c:v>
                </c:pt>
                <c:pt idx="8">
                  <c:v>5.1200000000000002E-2</c:v>
                </c:pt>
                <c:pt idx="9">
                  <c:v>5.8900000000000001E-2</c:v>
                </c:pt>
                <c:pt idx="10">
                  <c:v>6.6400000000000001E-2</c:v>
                </c:pt>
                <c:pt idx="11">
                  <c:v>7.0099999999999996E-2</c:v>
                </c:pt>
                <c:pt idx="12">
                  <c:v>7.2999999999999995E-2</c:v>
                </c:pt>
                <c:pt idx="13">
                  <c:v>7.3099999999999998E-2</c:v>
                </c:pt>
                <c:pt idx="14">
                  <c:v>7.7899999999999997E-2</c:v>
                </c:pt>
                <c:pt idx="15">
                  <c:v>8.4099999999999994E-2</c:v>
                </c:pt>
                <c:pt idx="16">
                  <c:v>8.8999999999999996E-2</c:v>
                </c:pt>
                <c:pt idx="17">
                  <c:v>8.0699999999999994E-2</c:v>
                </c:pt>
                <c:pt idx="18">
                  <c:v>5.7000000000000002E-2</c:v>
                </c:pt>
                <c:pt idx="19">
                  <c:v>4.3200000000000002E-2</c:v>
                </c:pt>
                <c:pt idx="20">
                  <c:v>3.0099999999999998E-2</c:v>
                </c:pt>
                <c:pt idx="21">
                  <c:v>2.3300000000000001E-2</c:v>
                </c:pt>
                <c:pt idx="22">
                  <c:v>1.9099999999999999E-2</c:v>
                </c:pt>
                <c:pt idx="23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92-401C-9ED8-A561DC9C792A}"/>
            </c:ext>
          </c:extLst>
        </c:ser>
        <c:ser>
          <c:idx val="1"/>
          <c:order val="1"/>
          <c:tx>
            <c:strRef>
              <c:f>'PCS 47'!$C$4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47'!$C$5:$C$28</c:f>
              <c:numCache>
                <c:formatCode>0.00%</c:formatCode>
                <c:ptCount val="24"/>
                <c:pt idx="0">
                  <c:v>4.1000000000000003E-3</c:v>
                </c:pt>
                <c:pt idx="1">
                  <c:v>2.8E-3</c:v>
                </c:pt>
                <c:pt idx="2">
                  <c:v>2.3E-3</c:v>
                </c:pt>
                <c:pt idx="3">
                  <c:v>2.5000000000000001E-3</c:v>
                </c:pt>
                <c:pt idx="4">
                  <c:v>4.4999999999999997E-3</c:v>
                </c:pt>
                <c:pt idx="5">
                  <c:v>1.2800000000000001E-2</c:v>
                </c:pt>
                <c:pt idx="6">
                  <c:v>4.2299999999999997E-2</c:v>
                </c:pt>
                <c:pt idx="7">
                  <c:v>6.7100000000000007E-2</c:v>
                </c:pt>
                <c:pt idx="8">
                  <c:v>7.0499999999999993E-2</c:v>
                </c:pt>
                <c:pt idx="9">
                  <c:v>6.4100000000000004E-2</c:v>
                </c:pt>
                <c:pt idx="10">
                  <c:v>6.54E-2</c:v>
                </c:pt>
                <c:pt idx="11">
                  <c:v>6.9599999999999995E-2</c:v>
                </c:pt>
                <c:pt idx="12">
                  <c:v>7.1900000000000006E-2</c:v>
                </c:pt>
                <c:pt idx="13">
                  <c:v>7.1900000000000006E-2</c:v>
                </c:pt>
                <c:pt idx="14">
                  <c:v>7.5399999999999995E-2</c:v>
                </c:pt>
                <c:pt idx="15">
                  <c:v>7.4399999999999994E-2</c:v>
                </c:pt>
                <c:pt idx="16">
                  <c:v>7.0199999999999999E-2</c:v>
                </c:pt>
                <c:pt idx="17">
                  <c:v>6.7400000000000002E-2</c:v>
                </c:pt>
                <c:pt idx="18">
                  <c:v>5.3100000000000001E-2</c:v>
                </c:pt>
                <c:pt idx="19">
                  <c:v>3.6400000000000002E-2</c:v>
                </c:pt>
                <c:pt idx="20">
                  <c:v>2.7699999999999999E-2</c:v>
                </c:pt>
                <c:pt idx="21">
                  <c:v>2.2100000000000002E-2</c:v>
                </c:pt>
                <c:pt idx="22">
                  <c:v>1.44E-2</c:v>
                </c:pt>
                <c:pt idx="23">
                  <c:v>7.1000000000000004E-3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92-401C-9ED8-A561DC9C792A}"/>
            </c:ext>
          </c:extLst>
        </c:ser>
        <c:ser>
          <c:idx val="2"/>
          <c:order val="2"/>
          <c:tx>
            <c:strRef>
              <c:f>'PCS 47'!$D$4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47'!$D$5:$D$28</c:f>
              <c:numCache>
                <c:formatCode>0.00%</c:formatCode>
                <c:ptCount val="24"/>
                <c:pt idx="0">
                  <c:v>4.8999999999999998E-3</c:v>
                </c:pt>
                <c:pt idx="1">
                  <c:v>3.2000000000000002E-3</c:v>
                </c:pt>
                <c:pt idx="2">
                  <c:v>2.3999999999999998E-3</c:v>
                </c:pt>
                <c:pt idx="3">
                  <c:v>2.2000000000000001E-3</c:v>
                </c:pt>
                <c:pt idx="4">
                  <c:v>3.5000000000000001E-3</c:v>
                </c:pt>
                <c:pt idx="5">
                  <c:v>8.8999999999999999E-3</c:v>
                </c:pt>
                <c:pt idx="6">
                  <c:v>3.0700000000000002E-2</c:v>
                </c:pt>
                <c:pt idx="7">
                  <c:v>5.7799999999999997E-2</c:v>
                </c:pt>
                <c:pt idx="8">
                  <c:v>6.0600000000000001E-2</c:v>
                </c:pt>
                <c:pt idx="9">
                  <c:v>6.1400000000000003E-2</c:v>
                </c:pt>
                <c:pt idx="10">
                  <c:v>6.59E-2</c:v>
                </c:pt>
                <c:pt idx="11">
                  <c:v>6.9800000000000001E-2</c:v>
                </c:pt>
                <c:pt idx="12">
                  <c:v>7.2400000000000006E-2</c:v>
                </c:pt>
                <c:pt idx="13">
                  <c:v>7.2499999999999995E-2</c:v>
                </c:pt>
                <c:pt idx="14">
                  <c:v>7.6700000000000004E-2</c:v>
                </c:pt>
                <c:pt idx="15">
                  <c:v>7.9399999999999998E-2</c:v>
                </c:pt>
                <c:pt idx="16">
                  <c:v>7.9799999999999996E-2</c:v>
                </c:pt>
                <c:pt idx="17">
                  <c:v>7.4200000000000002E-2</c:v>
                </c:pt>
                <c:pt idx="18">
                  <c:v>5.5100000000000003E-2</c:v>
                </c:pt>
                <c:pt idx="19">
                  <c:v>3.9899999999999998E-2</c:v>
                </c:pt>
                <c:pt idx="20">
                  <c:v>2.8899999999999999E-2</c:v>
                </c:pt>
                <c:pt idx="21">
                  <c:v>2.2700000000000001E-2</c:v>
                </c:pt>
                <c:pt idx="22">
                  <c:v>1.6799999999999999E-2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92-401C-9ED8-A561DC9C7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47'!$G$4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47'!$F$5:$F$16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AF1-4FF5-89FB-0FB2FA722A8F}"/>
            </c:ext>
          </c:extLst>
        </c:ser>
        <c:ser>
          <c:idx val="1"/>
          <c:order val="1"/>
          <c:tx>
            <c:strRef>
              <c:f>'PCS 47'!$H$4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47'!$F$5:$F$16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47'!$H$5:$H$16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1.17</c:v>
                </c:pt>
                <c:pt idx="2">
                  <c:v>1.1200000000000001</c:v>
                </c:pt>
                <c:pt idx="3">
                  <c:v>1.05</c:v>
                </c:pt>
                <c:pt idx="4">
                  <c:v>0.91</c:v>
                </c:pt>
                <c:pt idx="5">
                  <c:v>0.95</c:v>
                </c:pt>
                <c:pt idx="6">
                  <c:v>0.84</c:v>
                </c:pt>
                <c:pt idx="7">
                  <c:v>0.92</c:v>
                </c:pt>
                <c:pt idx="8">
                  <c:v>0.87</c:v>
                </c:pt>
                <c:pt idx="9">
                  <c:v>0.96</c:v>
                </c:pt>
                <c:pt idx="10">
                  <c:v>0.96</c:v>
                </c:pt>
                <c:pt idx="11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F1-4FF5-89FB-0FB2FA722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48'!$B$4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48'!$B$5:$B$28</c:f>
              <c:numCache>
                <c:formatCode>0.00%</c:formatCode>
                <c:ptCount val="24"/>
                <c:pt idx="0">
                  <c:v>1.21E-2</c:v>
                </c:pt>
                <c:pt idx="1">
                  <c:v>7.4999999999999997E-3</c:v>
                </c:pt>
                <c:pt idx="2">
                  <c:v>5.5999999999999999E-3</c:v>
                </c:pt>
                <c:pt idx="3">
                  <c:v>4.1000000000000003E-3</c:v>
                </c:pt>
                <c:pt idx="4">
                  <c:v>5.5999999999999999E-3</c:v>
                </c:pt>
                <c:pt idx="5">
                  <c:v>9.7000000000000003E-3</c:v>
                </c:pt>
                <c:pt idx="6">
                  <c:v>2.6599999999999999E-2</c:v>
                </c:pt>
                <c:pt idx="7">
                  <c:v>5.1900000000000002E-2</c:v>
                </c:pt>
                <c:pt idx="8">
                  <c:v>0.05</c:v>
                </c:pt>
                <c:pt idx="9">
                  <c:v>3.6299999999999999E-2</c:v>
                </c:pt>
                <c:pt idx="10">
                  <c:v>3.8199999999999998E-2</c:v>
                </c:pt>
                <c:pt idx="11">
                  <c:v>4.53E-2</c:v>
                </c:pt>
                <c:pt idx="12">
                  <c:v>5.5399999999999998E-2</c:v>
                </c:pt>
                <c:pt idx="13">
                  <c:v>5.7200000000000001E-2</c:v>
                </c:pt>
                <c:pt idx="14">
                  <c:v>6.5199999999999994E-2</c:v>
                </c:pt>
                <c:pt idx="15">
                  <c:v>7.6999999999999999E-2</c:v>
                </c:pt>
                <c:pt idx="16">
                  <c:v>8.6599999999999996E-2</c:v>
                </c:pt>
                <c:pt idx="17">
                  <c:v>9.3600000000000003E-2</c:v>
                </c:pt>
                <c:pt idx="18">
                  <c:v>7.2700000000000001E-2</c:v>
                </c:pt>
                <c:pt idx="19">
                  <c:v>5.5800000000000002E-2</c:v>
                </c:pt>
                <c:pt idx="20">
                  <c:v>4.65E-2</c:v>
                </c:pt>
                <c:pt idx="21">
                  <c:v>3.9800000000000002E-2</c:v>
                </c:pt>
                <c:pt idx="22">
                  <c:v>3.32E-2</c:v>
                </c:pt>
                <c:pt idx="23">
                  <c:v>2.3900000000000001E-2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71-47AF-A494-5BDFC62D52BD}"/>
            </c:ext>
          </c:extLst>
        </c:ser>
        <c:ser>
          <c:idx val="1"/>
          <c:order val="1"/>
          <c:tx>
            <c:strRef>
              <c:f>'PCS 48'!$C$4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48'!$C$5:$C$28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3.0999999999999999E-3</c:v>
                </c:pt>
                <c:pt idx="2">
                  <c:v>3.2000000000000002E-3</c:v>
                </c:pt>
                <c:pt idx="3">
                  <c:v>5.8999999999999999E-3</c:v>
                </c:pt>
                <c:pt idx="4">
                  <c:v>1.3599999999999999E-2</c:v>
                </c:pt>
                <c:pt idx="5">
                  <c:v>4.3099999999999999E-2</c:v>
                </c:pt>
                <c:pt idx="6">
                  <c:v>8.0100000000000005E-2</c:v>
                </c:pt>
                <c:pt idx="7">
                  <c:v>8.9800000000000005E-2</c:v>
                </c:pt>
                <c:pt idx="8">
                  <c:v>7.8299999999999995E-2</c:v>
                </c:pt>
                <c:pt idx="9">
                  <c:v>6.2899999999999998E-2</c:v>
                </c:pt>
                <c:pt idx="10">
                  <c:v>5.7500000000000002E-2</c:v>
                </c:pt>
                <c:pt idx="11">
                  <c:v>5.7000000000000002E-2</c:v>
                </c:pt>
                <c:pt idx="12">
                  <c:v>5.7299999999999997E-2</c:v>
                </c:pt>
                <c:pt idx="13">
                  <c:v>5.3199999999999997E-2</c:v>
                </c:pt>
                <c:pt idx="14">
                  <c:v>5.3800000000000001E-2</c:v>
                </c:pt>
                <c:pt idx="15">
                  <c:v>5.8200000000000002E-2</c:v>
                </c:pt>
                <c:pt idx="16">
                  <c:v>6.4799999999999996E-2</c:v>
                </c:pt>
                <c:pt idx="17">
                  <c:v>6.83E-2</c:v>
                </c:pt>
                <c:pt idx="18">
                  <c:v>4.8099999999999997E-2</c:v>
                </c:pt>
                <c:pt idx="19">
                  <c:v>3.2199999999999999E-2</c:v>
                </c:pt>
                <c:pt idx="20">
                  <c:v>2.3099999999999999E-2</c:v>
                </c:pt>
                <c:pt idx="21">
                  <c:v>1.95E-2</c:v>
                </c:pt>
                <c:pt idx="22">
                  <c:v>1.44E-2</c:v>
                </c:pt>
                <c:pt idx="23">
                  <c:v>8.0000000000000002E-3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71-47AF-A494-5BDFC62D52BD}"/>
            </c:ext>
          </c:extLst>
        </c:ser>
        <c:ser>
          <c:idx val="2"/>
          <c:order val="2"/>
          <c:tx>
            <c:strRef>
              <c:f>'PCS 48'!$D$4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48'!$D$5:$D$28</c:f>
              <c:numCache>
                <c:formatCode>0.00%</c:formatCode>
                <c:ptCount val="24"/>
                <c:pt idx="0">
                  <c:v>8.3000000000000001E-3</c:v>
                </c:pt>
                <c:pt idx="1">
                  <c:v>5.3E-3</c:v>
                </c:pt>
                <c:pt idx="2">
                  <c:v>4.4000000000000003E-3</c:v>
                </c:pt>
                <c:pt idx="3">
                  <c:v>5.0000000000000001E-3</c:v>
                </c:pt>
                <c:pt idx="4">
                  <c:v>9.7000000000000003E-3</c:v>
                </c:pt>
                <c:pt idx="5">
                  <c:v>2.6800000000000001E-2</c:v>
                </c:pt>
                <c:pt idx="6">
                  <c:v>5.3999999999999999E-2</c:v>
                </c:pt>
                <c:pt idx="7">
                  <c:v>7.1300000000000002E-2</c:v>
                </c:pt>
                <c:pt idx="8">
                  <c:v>6.4399999999999999E-2</c:v>
                </c:pt>
                <c:pt idx="9">
                  <c:v>4.99E-2</c:v>
                </c:pt>
                <c:pt idx="10">
                  <c:v>4.8099999999999997E-2</c:v>
                </c:pt>
                <c:pt idx="11">
                  <c:v>5.1299999999999998E-2</c:v>
                </c:pt>
                <c:pt idx="12">
                  <c:v>5.6399999999999999E-2</c:v>
                </c:pt>
                <c:pt idx="13">
                  <c:v>5.5100000000000003E-2</c:v>
                </c:pt>
                <c:pt idx="14">
                  <c:v>5.9400000000000001E-2</c:v>
                </c:pt>
                <c:pt idx="15">
                  <c:v>6.7400000000000002E-2</c:v>
                </c:pt>
                <c:pt idx="16">
                  <c:v>7.5499999999999998E-2</c:v>
                </c:pt>
                <c:pt idx="17">
                  <c:v>8.0699999999999994E-2</c:v>
                </c:pt>
                <c:pt idx="18">
                  <c:v>6.0100000000000001E-2</c:v>
                </c:pt>
                <c:pt idx="19">
                  <c:v>4.3700000000000003E-2</c:v>
                </c:pt>
                <c:pt idx="20">
                  <c:v>3.4500000000000003E-2</c:v>
                </c:pt>
                <c:pt idx="21">
                  <c:v>2.9499999999999998E-2</c:v>
                </c:pt>
                <c:pt idx="22">
                  <c:v>2.3599999999999999E-2</c:v>
                </c:pt>
                <c:pt idx="23">
                  <c:v>1.5800000000000002E-2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71-47AF-A494-5BDFC62D5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5'!$B$5:$B$28</c:f>
              <c:numCache>
                <c:formatCode>0.00%</c:formatCode>
                <c:ptCount val="24"/>
                <c:pt idx="0">
                  <c:v>7.0000000000000001E-3</c:v>
                </c:pt>
                <c:pt idx="1">
                  <c:v>4.4999999999999997E-3</c:v>
                </c:pt>
                <c:pt idx="2">
                  <c:v>3.5999999999999999E-3</c:v>
                </c:pt>
                <c:pt idx="3">
                  <c:v>3.3999999999999998E-3</c:v>
                </c:pt>
                <c:pt idx="4">
                  <c:v>5.1999999999999998E-3</c:v>
                </c:pt>
                <c:pt idx="5">
                  <c:v>1.2200000000000001E-2</c:v>
                </c:pt>
                <c:pt idx="6">
                  <c:v>2.81E-2</c:v>
                </c:pt>
                <c:pt idx="7">
                  <c:v>3.7400000000000003E-2</c:v>
                </c:pt>
                <c:pt idx="8">
                  <c:v>4.4999999999999998E-2</c:v>
                </c:pt>
                <c:pt idx="9">
                  <c:v>4.6800000000000001E-2</c:v>
                </c:pt>
                <c:pt idx="10">
                  <c:v>5.1999999999999998E-2</c:v>
                </c:pt>
                <c:pt idx="11">
                  <c:v>5.8299999999999998E-2</c:v>
                </c:pt>
                <c:pt idx="12">
                  <c:v>6.4000000000000001E-2</c:v>
                </c:pt>
                <c:pt idx="13">
                  <c:v>6.5500000000000003E-2</c:v>
                </c:pt>
                <c:pt idx="14">
                  <c:v>7.1199999999999999E-2</c:v>
                </c:pt>
                <c:pt idx="15">
                  <c:v>8.2799999999999999E-2</c:v>
                </c:pt>
                <c:pt idx="16">
                  <c:v>9.5000000000000001E-2</c:v>
                </c:pt>
                <c:pt idx="17">
                  <c:v>0.1011</c:v>
                </c:pt>
                <c:pt idx="18">
                  <c:v>7.0400000000000004E-2</c:v>
                </c:pt>
                <c:pt idx="19">
                  <c:v>4.8399999999999999E-2</c:v>
                </c:pt>
                <c:pt idx="20">
                  <c:v>3.8199999999999998E-2</c:v>
                </c:pt>
                <c:pt idx="21">
                  <c:v>2.9499999999999998E-2</c:v>
                </c:pt>
                <c:pt idx="22">
                  <c:v>1.9300000000000001E-2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A-41B8-ABE7-58495A1F00FA}"/>
            </c:ext>
          </c:extLst>
        </c:ser>
        <c:ser>
          <c:idx val="1"/>
          <c:order val="1"/>
          <c:tx>
            <c:strRef>
              <c:f>'PCS 5'!$C$4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5'!$C$5:$C$28</c:f>
              <c:numCache>
                <c:formatCode>0.00%</c:formatCode>
                <c:ptCount val="24"/>
                <c:pt idx="0">
                  <c:v>4.7999999999999996E-3</c:v>
                </c:pt>
                <c:pt idx="1">
                  <c:v>3.5999999999999999E-3</c:v>
                </c:pt>
                <c:pt idx="2">
                  <c:v>3.3999999999999998E-3</c:v>
                </c:pt>
                <c:pt idx="3">
                  <c:v>4.4999999999999997E-3</c:v>
                </c:pt>
                <c:pt idx="4">
                  <c:v>1.0800000000000001E-2</c:v>
                </c:pt>
                <c:pt idx="5">
                  <c:v>3.3700000000000001E-2</c:v>
                </c:pt>
                <c:pt idx="6">
                  <c:v>7.8E-2</c:v>
                </c:pt>
                <c:pt idx="7">
                  <c:v>8.5199999999999998E-2</c:v>
                </c:pt>
                <c:pt idx="8">
                  <c:v>7.1099999999999997E-2</c:v>
                </c:pt>
                <c:pt idx="9">
                  <c:v>6.4399999999999999E-2</c:v>
                </c:pt>
                <c:pt idx="10">
                  <c:v>6.4100000000000004E-2</c:v>
                </c:pt>
                <c:pt idx="11">
                  <c:v>6.3399999999999998E-2</c:v>
                </c:pt>
                <c:pt idx="12">
                  <c:v>6.5500000000000003E-2</c:v>
                </c:pt>
                <c:pt idx="13">
                  <c:v>6.25E-2</c:v>
                </c:pt>
                <c:pt idx="14">
                  <c:v>6.2E-2</c:v>
                </c:pt>
                <c:pt idx="15">
                  <c:v>6.0400000000000002E-2</c:v>
                </c:pt>
                <c:pt idx="16">
                  <c:v>5.9200000000000003E-2</c:v>
                </c:pt>
                <c:pt idx="17">
                  <c:v>5.7599999999999998E-2</c:v>
                </c:pt>
                <c:pt idx="18">
                  <c:v>4.7699999999999999E-2</c:v>
                </c:pt>
                <c:pt idx="19">
                  <c:v>3.4000000000000002E-2</c:v>
                </c:pt>
                <c:pt idx="20">
                  <c:v>2.52E-2</c:v>
                </c:pt>
                <c:pt idx="21">
                  <c:v>1.8700000000000001E-2</c:v>
                </c:pt>
                <c:pt idx="22">
                  <c:v>1.2800000000000001E-2</c:v>
                </c:pt>
                <c:pt idx="23">
                  <c:v>7.7000000000000002E-3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7A-41B8-ABE7-58495A1F00FA}"/>
            </c:ext>
          </c:extLst>
        </c:ser>
        <c:ser>
          <c:idx val="2"/>
          <c:order val="2"/>
          <c:tx>
            <c:strRef>
              <c:f>'PCS 5'!$D$4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5'!$D$5:$D$28</c:f>
              <c:numCache>
                <c:formatCode>0.00%</c:formatCode>
                <c:ptCount val="24"/>
                <c:pt idx="0">
                  <c:v>5.8999999999999999E-3</c:v>
                </c:pt>
                <c:pt idx="1">
                  <c:v>4.0000000000000001E-3</c:v>
                </c:pt>
                <c:pt idx="2">
                  <c:v>3.5000000000000001E-3</c:v>
                </c:pt>
                <c:pt idx="3">
                  <c:v>4.0000000000000001E-3</c:v>
                </c:pt>
                <c:pt idx="4">
                  <c:v>8.0000000000000002E-3</c:v>
                </c:pt>
                <c:pt idx="5">
                  <c:v>2.3E-2</c:v>
                </c:pt>
                <c:pt idx="6">
                  <c:v>5.3199999999999997E-2</c:v>
                </c:pt>
                <c:pt idx="7">
                  <c:v>6.1499999999999999E-2</c:v>
                </c:pt>
                <c:pt idx="8">
                  <c:v>5.8200000000000002E-2</c:v>
                </c:pt>
                <c:pt idx="9">
                  <c:v>5.57E-2</c:v>
                </c:pt>
                <c:pt idx="10">
                  <c:v>5.8099999999999999E-2</c:v>
                </c:pt>
                <c:pt idx="11">
                  <c:v>6.0900000000000003E-2</c:v>
                </c:pt>
                <c:pt idx="12">
                  <c:v>6.4699999999999994E-2</c:v>
                </c:pt>
                <c:pt idx="13">
                  <c:v>6.4000000000000001E-2</c:v>
                </c:pt>
                <c:pt idx="14">
                  <c:v>6.6600000000000006E-2</c:v>
                </c:pt>
                <c:pt idx="15">
                  <c:v>7.1499999999999994E-2</c:v>
                </c:pt>
                <c:pt idx="16">
                  <c:v>7.6999999999999999E-2</c:v>
                </c:pt>
                <c:pt idx="17">
                  <c:v>7.9100000000000004E-2</c:v>
                </c:pt>
                <c:pt idx="18">
                  <c:v>5.8900000000000001E-2</c:v>
                </c:pt>
                <c:pt idx="19">
                  <c:v>4.1099999999999998E-2</c:v>
                </c:pt>
                <c:pt idx="20">
                  <c:v>3.1699999999999999E-2</c:v>
                </c:pt>
                <c:pt idx="21">
                  <c:v>2.4E-2</c:v>
                </c:pt>
                <c:pt idx="22">
                  <c:v>1.6E-2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A-41B8-ABE7-58495A1F0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48'!$G$4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48'!$F$5:$F$16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BE3B-4EB6-B81F-0E502DC2AFC7}"/>
            </c:ext>
          </c:extLst>
        </c:ser>
        <c:ser>
          <c:idx val="1"/>
          <c:order val="1"/>
          <c:tx>
            <c:strRef>
              <c:f>'PCS 48'!$H$4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48'!$F$5:$F$16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48'!$H$5:$H$16</c:f>
              <c:numCache>
                <c:formatCode>General</c:formatCode>
                <c:ptCount val="12"/>
                <c:pt idx="0">
                  <c:v>0.87</c:v>
                </c:pt>
                <c:pt idx="1">
                  <c:v>0.96</c:v>
                </c:pt>
                <c:pt idx="2">
                  <c:v>0.97</c:v>
                </c:pt>
                <c:pt idx="3">
                  <c:v>0.9</c:v>
                </c:pt>
                <c:pt idx="4">
                  <c:v>1.02</c:v>
                </c:pt>
                <c:pt idx="5">
                  <c:v>0.98</c:v>
                </c:pt>
                <c:pt idx="6">
                  <c:v>0.99</c:v>
                </c:pt>
                <c:pt idx="7">
                  <c:v>0.98</c:v>
                </c:pt>
                <c:pt idx="8">
                  <c:v>1.08</c:v>
                </c:pt>
                <c:pt idx="9">
                  <c:v>1.1100000000000001</c:v>
                </c:pt>
                <c:pt idx="10">
                  <c:v>1.1000000000000001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3B-4EB6-B81F-0E502DC2A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49'!$B$4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49'!$B$5:$B$28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3.2000000000000002E-3</c:v>
                </c:pt>
                <c:pt idx="2">
                  <c:v>2.8999999999999998E-3</c:v>
                </c:pt>
                <c:pt idx="3">
                  <c:v>4.7000000000000002E-3</c:v>
                </c:pt>
                <c:pt idx="4">
                  <c:v>8.0999999999999996E-3</c:v>
                </c:pt>
                <c:pt idx="5">
                  <c:v>2.1899999999999999E-2</c:v>
                </c:pt>
                <c:pt idx="6">
                  <c:v>5.3900000000000003E-2</c:v>
                </c:pt>
                <c:pt idx="7">
                  <c:v>6.6299999999999998E-2</c:v>
                </c:pt>
                <c:pt idx="8">
                  <c:v>5.9299999999999999E-2</c:v>
                </c:pt>
                <c:pt idx="9">
                  <c:v>5.96E-2</c:v>
                </c:pt>
                <c:pt idx="10">
                  <c:v>6.4699999999999994E-2</c:v>
                </c:pt>
                <c:pt idx="11">
                  <c:v>6.8199999999999997E-2</c:v>
                </c:pt>
                <c:pt idx="12">
                  <c:v>7.2099999999999997E-2</c:v>
                </c:pt>
                <c:pt idx="13">
                  <c:v>7.1599999999999997E-2</c:v>
                </c:pt>
                <c:pt idx="14">
                  <c:v>7.1300000000000002E-2</c:v>
                </c:pt>
                <c:pt idx="15">
                  <c:v>6.9599999999999995E-2</c:v>
                </c:pt>
                <c:pt idx="16">
                  <c:v>6.83E-2</c:v>
                </c:pt>
                <c:pt idx="17">
                  <c:v>6.3299999999999995E-2</c:v>
                </c:pt>
                <c:pt idx="18">
                  <c:v>5.0500000000000003E-2</c:v>
                </c:pt>
                <c:pt idx="19">
                  <c:v>0.04</c:v>
                </c:pt>
                <c:pt idx="20">
                  <c:v>3.09E-2</c:v>
                </c:pt>
                <c:pt idx="21">
                  <c:v>2.2800000000000001E-2</c:v>
                </c:pt>
                <c:pt idx="22">
                  <c:v>1.38E-2</c:v>
                </c:pt>
                <c:pt idx="23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A-4B12-BDFA-1270182A14BC}"/>
            </c:ext>
          </c:extLst>
        </c:ser>
        <c:ser>
          <c:idx val="1"/>
          <c:order val="1"/>
          <c:tx>
            <c:strRef>
              <c:f>'PCS 49'!$C$4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49'!$C$5:$C$28</c:f>
              <c:numCache>
                <c:formatCode>0.00%</c:formatCode>
                <c:ptCount val="24"/>
                <c:pt idx="0">
                  <c:v>5.7999999999999996E-3</c:v>
                </c:pt>
                <c:pt idx="1">
                  <c:v>3.5999999999999999E-3</c:v>
                </c:pt>
                <c:pt idx="2">
                  <c:v>2.8E-3</c:v>
                </c:pt>
                <c:pt idx="3">
                  <c:v>2.3E-3</c:v>
                </c:pt>
                <c:pt idx="4">
                  <c:v>3.8999999999999998E-3</c:v>
                </c:pt>
                <c:pt idx="5">
                  <c:v>1.2500000000000001E-2</c:v>
                </c:pt>
                <c:pt idx="6">
                  <c:v>3.3599999999999998E-2</c:v>
                </c:pt>
                <c:pt idx="7">
                  <c:v>4.7300000000000002E-2</c:v>
                </c:pt>
                <c:pt idx="8">
                  <c:v>4.9200000000000001E-2</c:v>
                </c:pt>
                <c:pt idx="9">
                  <c:v>5.5500000000000001E-2</c:v>
                </c:pt>
                <c:pt idx="10">
                  <c:v>6.2899999999999998E-2</c:v>
                </c:pt>
                <c:pt idx="11">
                  <c:v>7.22E-2</c:v>
                </c:pt>
                <c:pt idx="12">
                  <c:v>7.6100000000000001E-2</c:v>
                </c:pt>
                <c:pt idx="13">
                  <c:v>7.51E-2</c:v>
                </c:pt>
                <c:pt idx="14">
                  <c:v>7.5399999999999995E-2</c:v>
                </c:pt>
                <c:pt idx="15">
                  <c:v>7.6799999999999993E-2</c:v>
                </c:pt>
                <c:pt idx="16">
                  <c:v>7.7899999999999997E-2</c:v>
                </c:pt>
                <c:pt idx="17">
                  <c:v>7.6300000000000007E-2</c:v>
                </c:pt>
                <c:pt idx="18">
                  <c:v>5.9900000000000002E-2</c:v>
                </c:pt>
                <c:pt idx="19">
                  <c:v>4.4900000000000002E-2</c:v>
                </c:pt>
                <c:pt idx="20">
                  <c:v>3.4599999999999999E-2</c:v>
                </c:pt>
                <c:pt idx="21">
                  <c:v>2.5499999999999998E-2</c:v>
                </c:pt>
                <c:pt idx="22">
                  <c:v>1.61E-2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A-4B12-BDFA-1270182A14BC}"/>
            </c:ext>
          </c:extLst>
        </c:ser>
        <c:ser>
          <c:idx val="2"/>
          <c:order val="2"/>
          <c:tx>
            <c:strRef>
              <c:f>'PCS 49'!$D$4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49'!$D$5:$D$28</c:f>
              <c:numCache>
                <c:formatCode>0.00%</c:formatCode>
                <c:ptCount val="24"/>
                <c:pt idx="0">
                  <c:v>5.1999999999999998E-3</c:v>
                </c:pt>
                <c:pt idx="1">
                  <c:v>3.3999999999999998E-3</c:v>
                </c:pt>
                <c:pt idx="2">
                  <c:v>2.8E-3</c:v>
                </c:pt>
                <c:pt idx="3">
                  <c:v>3.3999999999999998E-3</c:v>
                </c:pt>
                <c:pt idx="4">
                  <c:v>5.8999999999999999E-3</c:v>
                </c:pt>
                <c:pt idx="5">
                  <c:v>1.7000000000000001E-2</c:v>
                </c:pt>
                <c:pt idx="6">
                  <c:v>4.3200000000000002E-2</c:v>
                </c:pt>
                <c:pt idx="7">
                  <c:v>5.6300000000000003E-2</c:v>
                </c:pt>
                <c:pt idx="8">
                  <c:v>5.3999999999999999E-2</c:v>
                </c:pt>
                <c:pt idx="9">
                  <c:v>5.7500000000000002E-2</c:v>
                </c:pt>
                <c:pt idx="10">
                  <c:v>6.3799999999999996E-2</c:v>
                </c:pt>
                <c:pt idx="11">
                  <c:v>7.0300000000000001E-2</c:v>
                </c:pt>
                <c:pt idx="12">
                  <c:v>7.4200000000000002E-2</c:v>
                </c:pt>
                <c:pt idx="13">
                  <c:v>7.3499999999999996E-2</c:v>
                </c:pt>
                <c:pt idx="14">
                  <c:v>7.3499999999999996E-2</c:v>
                </c:pt>
                <c:pt idx="15">
                  <c:v>7.3400000000000007E-2</c:v>
                </c:pt>
                <c:pt idx="16">
                  <c:v>7.3400000000000007E-2</c:v>
                </c:pt>
                <c:pt idx="17">
                  <c:v>7.0099999999999996E-2</c:v>
                </c:pt>
                <c:pt idx="18">
                  <c:v>5.5399999999999998E-2</c:v>
                </c:pt>
                <c:pt idx="19">
                  <c:v>4.2599999999999999E-2</c:v>
                </c:pt>
                <c:pt idx="20">
                  <c:v>3.2899999999999999E-2</c:v>
                </c:pt>
                <c:pt idx="21">
                  <c:v>2.4199999999999999E-2</c:v>
                </c:pt>
                <c:pt idx="22">
                  <c:v>1.4999999999999999E-2</c:v>
                </c:pt>
                <c:pt idx="23">
                  <c:v>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A-4B12-BDFA-1270182A1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49'!$G$4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49'!$F$5:$F$16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3FF-4121-B503-E7FEB24B8773}"/>
            </c:ext>
          </c:extLst>
        </c:ser>
        <c:ser>
          <c:idx val="1"/>
          <c:order val="1"/>
          <c:tx>
            <c:strRef>
              <c:f>'PCS 49'!$H$4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49'!$F$5:$F$16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49'!$H$5:$H$16</c:f>
              <c:numCache>
                <c:formatCode>0.00</c:formatCode>
                <c:ptCount val="12"/>
                <c:pt idx="0">
                  <c:v>1.05</c:v>
                </c:pt>
                <c:pt idx="1">
                  <c:v>1.0900000000000001</c:v>
                </c:pt>
                <c:pt idx="2">
                  <c:v>1.08</c:v>
                </c:pt>
                <c:pt idx="3">
                  <c:v>1.03</c:v>
                </c:pt>
                <c:pt idx="4">
                  <c:v>0.99</c:v>
                </c:pt>
                <c:pt idx="5">
                  <c:v>0.95</c:v>
                </c:pt>
                <c:pt idx="6">
                  <c:v>0.94</c:v>
                </c:pt>
                <c:pt idx="7">
                  <c:v>0.95</c:v>
                </c:pt>
                <c:pt idx="8">
                  <c:v>0.94</c:v>
                </c:pt>
                <c:pt idx="9">
                  <c:v>0.99</c:v>
                </c:pt>
                <c:pt idx="10">
                  <c:v>0.99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FF-4121-B503-E7FEB24B8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50'!$B$4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50'!$B$5:$B$28</c:f>
              <c:numCache>
                <c:formatCode>0.00%</c:formatCode>
                <c:ptCount val="24"/>
                <c:pt idx="0">
                  <c:v>4.4999999999999997E-3</c:v>
                </c:pt>
                <c:pt idx="1">
                  <c:v>3.0000000000000001E-3</c:v>
                </c:pt>
                <c:pt idx="2">
                  <c:v>2.8999999999999998E-3</c:v>
                </c:pt>
                <c:pt idx="3">
                  <c:v>4.4999999999999997E-3</c:v>
                </c:pt>
                <c:pt idx="4">
                  <c:v>1.06E-2</c:v>
                </c:pt>
                <c:pt idx="5">
                  <c:v>2.7799999999999998E-2</c:v>
                </c:pt>
                <c:pt idx="6">
                  <c:v>6.9199999999999998E-2</c:v>
                </c:pt>
                <c:pt idx="7">
                  <c:v>7.6300000000000007E-2</c:v>
                </c:pt>
                <c:pt idx="8">
                  <c:v>7.4099999999999999E-2</c:v>
                </c:pt>
                <c:pt idx="9">
                  <c:v>7.1199999999999999E-2</c:v>
                </c:pt>
                <c:pt idx="10">
                  <c:v>6.7699999999999996E-2</c:v>
                </c:pt>
                <c:pt idx="11">
                  <c:v>6.5299999999999997E-2</c:v>
                </c:pt>
                <c:pt idx="12">
                  <c:v>6.4500000000000002E-2</c:v>
                </c:pt>
                <c:pt idx="13">
                  <c:v>6.2799999999999995E-2</c:v>
                </c:pt>
                <c:pt idx="14">
                  <c:v>6.3399999999999998E-2</c:v>
                </c:pt>
                <c:pt idx="15">
                  <c:v>6.1199999999999997E-2</c:v>
                </c:pt>
                <c:pt idx="16">
                  <c:v>5.8599999999999999E-2</c:v>
                </c:pt>
                <c:pt idx="17">
                  <c:v>5.6099999999999997E-2</c:v>
                </c:pt>
                <c:pt idx="18">
                  <c:v>4.9099999999999998E-2</c:v>
                </c:pt>
                <c:pt idx="19">
                  <c:v>3.5999999999999997E-2</c:v>
                </c:pt>
                <c:pt idx="20">
                  <c:v>2.76E-2</c:v>
                </c:pt>
                <c:pt idx="21">
                  <c:v>2.12E-2</c:v>
                </c:pt>
                <c:pt idx="22">
                  <c:v>1.4200000000000001E-2</c:v>
                </c:pt>
                <c:pt idx="23">
                  <c:v>8.3999999999999995E-3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0-4716-AE7A-EC5E6C6337FF}"/>
            </c:ext>
          </c:extLst>
        </c:ser>
        <c:ser>
          <c:idx val="1"/>
          <c:order val="1"/>
          <c:tx>
            <c:strRef>
              <c:f>'PCS 50'!$C$4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50'!$C$5:$C$28</c:f>
              <c:numCache>
                <c:formatCode>0.00%</c:formatCode>
                <c:ptCount val="24"/>
                <c:pt idx="0">
                  <c:v>8.3999999999999995E-3</c:v>
                </c:pt>
                <c:pt idx="1">
                  <c:v>5.0000000000000001E-3</c:v>
                </c:pt>
                <c:pt idx="2">
                  <c:v>3.5999999999999999E-3</c:v>
                </c:pt>
                <c:pt idx="3">
                  <c:v>2.5999999999999999E-3</c:v>
                </c:pt>
                <c:pt idx="4">
                  <c:v>3.0999999999999999E-3</c:v>
                </c:pt>
                <c:pt idx="5">
                  <c:v>6.7999999999999996E-3</c:v>
                </c:pt>
                <c:pt idx="6">
                  <c:v>2.24E-2</c:v>
                </c:pt>
                <c:pt idx="7">
                  <c:v>3.5400000000000001E-2</c:v>
                </c:pt>
                <c:pt idx="8">
                  <c:v>4.07E-2</c:v>
                </c:pt>
                <c:pt idx="9">
                  <c:v>4.4299999999999999E-2</c:v>
                </c:pt>
                <c:pt idx="10">
                  <c:v>5.0299999999999997E-2</c:v>
                </c:pt>
                <c:pt idx="11">
                  <c:v>5.8200000000000002E-2</c:v>
                </c:pt>
                <c:pt idx="12">
                  <c:v>6.3500000000000001E-2</c:v>
                </c:pt>
                <c:pt idx="13">
                  <c:v>6.6199999999999995E-2</c:v>
                </c:pt>
                <c:pt idx="14">
                  <c:v>7.2700000000000001E-2</c:v>
                </c:pt>
                <c:pt idx="15">
                  <c:v>8.3099999999999993E-2</c:v>
                </c:pt>
                <c:pt idx="16">
                  <c:v>9.1499999999999998E-2</c:v>
                </c:pt>
                <c:pt idx="17">
                  <c:v>9.6000000000000002E-2</c:v>
                </c:pt>
                <c:pt idx="18">
                  <c:v>7.51E-2</c:v>
                </c:pt>
                <c:pt idx="19">
                  <c:v>5.5500000000000001E-2</c:v>
                </c:pt>
                <c:pt idx="20">
                  <c:v>4.4299999999999999E-2</c:v>
                </c:pt>
                <c:pt idx="21">
                  <c:v>3.4500000000000003E-2</c:v>
                </c:pt>
                <c:pt idx="22">
                  <c:v>2.2599999999999999E-2</c:v>
                </c:pt>
                <c:pt idx="23">
                  <c:v>1.44E-2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0-4716-AE7A-EC5E6C6337FF}"/>
            </c:ext>
          </c:extLst>
        </c:ser>
        <c:ser>
          <c:idx val="2"/>
          <c:order val="2"/>
          <c:tx>
            <c:strRef>
              <c:f>'PCS 50'!$D$4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50'!$D$5:$D$28</c:f>
              <c:numCache>
                <c:formatCode>0.00%</c:formatCode>
                <c:ptCount val="24"/>
                <c:pt idx="0">
                  <c:v>6.4000000000000003E-3</c:v>
                </c:pt>
                <c:pt idx="1">
                  <c:v>4.0000000000000001E-3</c:v>
                </c:pt>
                <c:pt idx="2">
                  <c:v>3.3E-3</c:v>
                </c:pt>
                <c:pt idx="3">
                  <c:v>3.5000000000000001E-3</c:v>
                </c:pt>
                <c:pt idx="4">
                  <c:v>6.8999999999999999E-3</c:v>
                </c:pt>
                <c:pt idx="5">
                  <c:v>1.7399999999999999E-2</c:v>
                </c:pt>
                <c:pt idx="6">
                  <c:v>4.6100000000000002E-2</c:v>
                </c:pt>
                <c:pt idx="7">
                  <c:v>5.6099999999999997E-2</c:v>
                </c:pt>
                <c:pt idx="8">
                  <c:v>5.7599999999999998E-2</c:v>
                </c:pt>
                <c:pt idx="9">
                  <c:v>5.79E-2</c:v>
                </c:pt>
                <c:pt idx="10">
                  <c:v>5.91E-2</c:v>
                </c:pt>
                <c:pt idx="11">
                  <c:v>6.1800000000000001E-2</c:v>
                </c:pt>
                <c:pt idx="12">
                  <c:v>6.4000000000000001E-2</c:v>
                </c:pt>
                <c:pt idx="13">
                  <c:v>6.4500000000000002E-2</c:v>
                </c:pt>
                <c:pt idx="14">
                  <c:v>6.8000000000000005E-2</c:v>
                </c:pt>
                <c:pt idx="15">
                  <c:v>7.1999999999999995E-2</c:v>
                </c:pt>
                <c:pt idx="16">
                  <c:v>7.4800000000000005E-2</c:v>
                </c:pt>
                <c:pt idx="17">
                  <c:v>7.5800000000000006E-2</c:v>
                </c:pt>
                <c:pt idx="18">
                  <c:v>6.2E-2</c:v>
                </c:pt>
                <c:pt idx="19">
                  <c:v>4.5600000000000002E-2</c:v>
                </c:pt>
                <c:pt idx="20">
                  <c:v>3.5900000000000001E-2</c:v>
                </c:pt>
                <c:pt idx="21">
                  <c:v>2.7799999999999998E-2</c:v>
                </c:pt>
                <c:pt idx="22">
                  <c:v>1.83E-2</c:v>
                </c:pt>
                <c:pt idx="23">
                  <c:v>1.14E-2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60-4716-AE7A-EC5E6C633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50'!$G$4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50'!$F$5:$F$16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9E1-4863-9695-3306707DAFED}"/>
            </c:ext>
          </c:extLst>
        </c:ser>
        <c:ser>
          <c:idx val="1"/>
          <c:order val="1"/>
          <c:tx>
            <c:strRef>
              <c:f>'PCS 50'!$H$4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50'!$F$5:$F$16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50'!$H$5:$H$16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1.05</c:v>
                </c:pt>
                <c:pt idx="2">
                  <c:v>1.04</c:v>
                </c:pt>
                <c:pt idx="3">
                  <c:v>1.06</c:v>
                </c:pt>
                <c:pt idx="4">
                  <c:v>0.98</c:v>
                </c:pt>
                <c:pt idx="5">
                  <c:v>0.93</c:v>
                </c:pt>
                <c:pt idx="6">
                  <c:v>0.93</c:v>
                </c:pt>
                <c:pt idx="7">
                  <c:v>0.97</c:v>
                </c:pt>
                <c:pt idx="8">
                  <c:v>0.96</c:v>
                </c:pt>
                <c:pt idx="9">
                  <c:v>1.02</c:v>
                </c:pt>
                <c:pt idx="10">
                  <c:v>1.03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1-4863-9695-3306707DA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52'!$B$4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52'!$B$5:$B$28</c:f>
              <c:numCache>
                <c:formatCode>0.00%</c:formatCode>
                <c:ptCount val="24"/>
                <c:pt idx="0">
                  <c:v>8.9999999999999993E-3</c:v>
                </c:pt>
                <c:pt idx="1">
                  <c:v>5.7000000000000002E-3</c:v>
                </c:pt>
                <c:pt idx="2">
                  <c:v>5.1000000000000004E-3</c:v>
                </c:pt>
                <c:pt idx="3">
                  <c:v>5.4000000000000003E-3</c:v>
                </c:pt>
                <c:pt idx="4">
                  <c:v>9.1999999999999998E-3</c:v>
                </c:pt>
                <c:pt idx="5">
                  <c:v>1.6199999999999999E-2</c:v>
                </c:pt>
                <c:pt idx="6">
                  <c:v>3.6499999999999998E-2</c:v>
                </c:pt>
                <c:pt idx="7">
                  <c:v>6.25E-2</c:v>
                </c:pt>
                <c:pt idx="8">
                  <c:v>5.79E-2</c:v>
                </c:pt>
                <c:pt idx="9">
                  <c:v>4.6100000000000002E-2</c:v>
                </c:pt>
                <c:pt idx="10">
                  <c:v>4.7600000000000003E-2</c:v>
                </c:pt>
                <c:pt idx="11">
                  <c:v>5.2600000000000001E-2</c:v>
                </c:pt>
                <c:pt idx="12">
                  <c:v>5.9700000000000003E-2</c:v>
                </c:pt>
                <c:pt idx="13">
                  <c:v>5.8999999999999997E-2</c:v>
                </c:pt>
                <c:pt idx="14">
                  <c:v>6.4799999999999996E-2</c:v>
                </c:pt>
                <c:pt idx="15">
                  <c:v>7.4300000000000005E-2</c:v>
                </c:pt>
                <c:pt idx="16">
                  <c:v>8.0600000000000005E-2</c:v>
                </c:pt>
                <c:pt idx="17">
                  <c:v>8.48E-2</c:v>
                </c:pt>
                <c:pt idx="18">
                  <c:v>6.3100000000000003E-2</c:v>
                </c:pt>
                <c:pt idx="19">
                  <c:v>4.7500000000000001E-2</c:v>
                </c:pt>
                <c:pt idx="20">
                  <c:v>3.8300000000000001E-2</c:v>
                </c:pt>
                <c:pt idx="21">
                  <c:v>3.1199999999999999E-2</c:v>
                </c:pt>
                <c:pt idx="22">
                  <c:v>2.4799999999999999E-2</c:v>
                </c:pt>
                <c:pt idx="23">
                  <c:v>1.8200000000000001E-2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A2-46DA-9D60-376E04ADF2BD}"/>
            </c:ext>
          </c:extLst>
        </c:ser>
        <c:ser>
          <c:idx val="1"/>
          <c:order val="1"/>
          <c:tx>
            <c:strRef>
              <c:f>'PCS 52'!$C$4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52'!$C$5:$C$28</c:f>
              <c:numCache>
                <c:formatCode>0.00%</c:formatCode>
                <c:ptCount val="24"/>
                <c:pt idx="0">
                  <c:v>7.1999999999999998E-3</c:v>
                </c:pt>
                <c:pt idx="1">
                  <c:v>4.8999999999999998E-3</c:v>
                </c:pt>
                <c:pt idx="2">
                  <c:v>3.8999999999999998E-3</c:v>
                </c:pt>
                <c:pt idx="3">
                  <c:v>4.4999999999999997E-3</c:v>
                </c:pt>
                <c:pt idx="4">
                  <c:v>1.06E-2</c:v>
                </c:pt>
                <c:pt idx="5">
                  <c:v>3.1E-2</c:v>
                </c:pt>
                <c:pt idx="6">
                  <c:v>6.0600000000000001E-2</c:v>
                </c:pt>
                <c:pt idx="7">
                  <c:v>7.4999999999999997E-2</c:v>
                </c:pt>
                <c:pt idx="8">
                  <c:v>7.2099999999999997E-2</c:v>
                </c:pt>
                <c:pt idx="9">
                  <c:v>6.2799999999999995E-2</c:v>
                </c:pt>
                <c:pt idx="10">
                  <c:v>6.0100000000000001E-2</c:v>
                </c:pt>
                <c:pt idx="11">
                  <c:v>6.0299999999999999E-2</c:v>
                </c:pt>
                <c:pt idx="12">
                  <c:v>6.1499999999999999E-2</c:v>
                </c:pt>
                <c:pt idx="13">
                  <c:v>5.8700000000000002E-2</c:v>
                </c:pt>
                <c:pt idx="14">
                  <c:v>5.9200000000000003E-2</c:v>
                </c:pt>
                <c:pt idx="15">
                  <c:v>6.25E-2</c:v>
                </c:pt>
                <c:pt idx="16">
                  <c:v>6.6600000000000006E-2</c:v>
                </c:pt>
                <c:pt idx="17">
                  <c:v>7.2599999999999998E-2</c:v>
                </c:pt>
                <c:pt idx="18">
                  <c:v>5.1799999999999999E-2</c:v>
                </c:pt>
                <c:pt idx="19">
                  <c:v>3.61E-2</c:v>
                </c:pt>
                <c:pt idx="20">
                  <c:v>2.7699999999999999E-2</c:v>
                </c:pt>
                <c:pt idx="21">
                  <c:v>2.2599999999999999E-2</c:v>
                </c:pt>
                <c:pt idx="22">
                  <c:v>1.7100000000000001E-2</c:v>
                </c:pt>
                <c:pt idx="23">
                  <c:v>1.06E-2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A2-46DA-9D60-376E04ADF2BD}"/>
            </c:ext>
          </c:extLst>
        </c:ser>
        <c:ser>
          <c:idx val="2"/>
          <c:order val="2"/>
          <c:tx>
            <c:strRef>
              <c:f>'PCS 52'!$D$4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52'!$D$5:$D$28</c:f>
              <c:numCache>
                <c:formatCode>0.00%</c:formatCode>
                <c:ptCount val="24"/>
                <c:pt idx="0">
                  <c:v>8.0999999999999996E-3</c:v>
                </c:pt>
                <c:pt idx="1">
                  <c:v>5.3E-3</c:v>
                </c:pt>
                <c:pt idx="2">
                  <c:v>4.4999999999999997E-3</c:v>
                </c:pt>
                <c:pt idx="3">
                  <c:v>4.8999999999999998E-3</c:v>
                </c:pt>
                <c:pt idx="4">
                  <c:v>9.9000000000000008E-3</c:v>
                </c:pt>
                <c:pt idx="5">
                  <c:v>2.3699999999999999E-2</c:v>
                </c:pt>
                <c:pt idx="6">
                  <c:v>4.87E-2</c:v>
                </c:pt>
                <c:pt idx="7">
                  <c:v>6.88E-2</c:v>
                </c:pt>
                <c:pt idx="8">
                  <c:v>6.5100000000000005E-2</c:v>
                </c:pt>
                <c:pt idx="9">
                  <c:v>5.4600000000000003E-2</c:v>
                </c:pt>
                <c:pt idx="10">
                  <c:v>5.3900000000000003E-2</c:v>
                </c:pt>
                <c:pt idx="11">
                  <c:v>5.6500000000000002E-2</c:v>
                </c:pt>
                <c:pt idx="12">
                  <c:v>6.0600000000000001E-2</c:v>
                </c:pt>
                <c:pt idx="13">
                  <c:v>5.8799999999999998E-2</c:v>
                </c:pt>
                <c:pt idx="14">
                  <c:v>6.2E-2</c:v>
                </c:pt>
                <c:pt idx="15">
                  <c:v>6.83E-2</c:v>
                </c:pt>
                <c:pt idx="16">
                  <c:v>7.3499999999999996E-2</c:v>
                </c:pt>
                <c:pt idx="17">
                  <c:v>7.8600000000000003E-2</c:v>
                </c:pt>
                <c:pt idx="18">
                  <c:v>5.74E-2</c:v>
                </c:pt>
                <c:pt idx="19">
                  <c:v>4.1700000000000001E-2</c:v>
                </c:pt>
                <c:pt idx="20">
                  <c:v>3.2899999999999999E-2</c:v>
                </c:pt>
                <c:pt idx="21">
                  <c:v>2.6800000000000001E-2</c:v>
                </c:pt>
                <c:pt idx="22">
                  <c:v>2.0799999999999999E-2</c:v>
                </c:pt>
                <c:pt idx="23">
                  <c:v>1.44E-2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2-46DA-9D60-376E04ADF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52'!$G$4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52'!$F$5:$F$16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0C9-47E9-848A-64FDAFE4BA53}"/>
            </c:ext>
          </c:extLst>
        </c:ser>
        <c:ser>
          <c:idx val="1"/>
          <c:order val="1"/>
          <c:tx>
            <c:strRef>
              <c:f>'PCS 52'!$H$4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52'!$F$5:$F$16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52'!$H$5:$H$16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1.07</c:v>
                </c:pt>
                <c:pt idx="2">
                  <c:v>1.07</c:v>
                </c:pt>
                <c:pt idx="3">
                  <c:v>1.03</c:v>
                </c:pt>
                <c:pt idx="4">
                  <c:v>0.98</c:v>
                </c:pt>
                <c:pt idx="5">
                  <c:v>0.92</c:v>
                </c:pt>
                <c:pt idx="6">
                  <c:v>0.95</c:v>
                </c:pt>
                <c:pt idx="7">
                  <c:v>0.96</c:v>
                </c:pt>
                <c:pt idx="8">
                  <c:v>0.96</c:v>
                </c:pt>
                <c:pt idx="9">
                  <c:v>1.02</c:v>
                </c:pt>
                <c:pt idx="10">
                  <c:v>1.02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C9-47E9-848A-64FDAFE4B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52'!$B$4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52'!$B$5:$B$28</c:f>
              <c:numCache>
                <c:formatCode>0.00%</c:formatCode>
                <c:ptCount val="24"/>
                <c:pt idx="0">
                  <c:v>8.9999999999999993E-3</c:v>
                </c:pt>
                <c:pt idx="1">
                  <c:v>5.7000000000000002E-3</c:v>
                </c:pt>
                <c:pt idx="2">
                  <c:v>5.1000000000000004E-3</c:v>
                </c:pt>
                <c:pt idx="3">
                  <c:v>5.4000000000000003E-3</c:v>
                </c:pt>
                <c:pt idx="4">
                  <c:v>9.1999999999999998E-3</c:v>
                </c:pt>
                <c:pt idx="5">
                  <c:v>1.6199999999999999E-2</c:v>
                </c:pt>
                <c:pt idx="6">
                  <c:v>3.6499999999999998E-2</c:v>
                </c:pt>
                <c:pt idx="7">
                  <c:v>6.25E-2</c:v>
                </c:pt>
                <c:pt idx="8">
                  <c:v>5.79E-2</c:v>
                </c:pt>
                <c:pt idx="9">
                  <c:v>4.6100000000000002E-2</c:v>
                </c:pt>
                <c:pt idx="10">
                  <c:v>4.7600000000000003E-2</c:v>
                </c:pt>
                <c:pt idx="11">
                  <c:v>5.2600000000000001E-2</c:v>
                </c:pt>
                <c:pt idx="12">
                  <c:v>5.9700000000000003E-2</c:v>
                </c:pt>
                <c:pt idx="13">
                  <c:v>5.8999999999999997E-2</c:v>
                </c:pt>
                <c:pt idx="14">
                  <c:v>6.4799999999999996E-2</c:v>
                </c:pt>
                <c:pt idx="15">
                  <c:v>7.4300000000000005E-2</c:v>
                </c:pt>
                <c:pt idx="16">
                  <c:v>8.0600000000000005E-2</c:v>
                </c:pt>
                <c:pt idx="17">
                  <c:v>8.48E-2</c:v>
                </c:pt>
                <c:pt idx="18">
                  <c:v>6.3100000000000003E-2</c:v>
                </c:pt>
                <c:pt idx="19">
                  <c:v>4.7500000000000001E-2</c:v>
                </c:pt>
                <c:pt idx="20">
                  <c:v>3.8300000000000001E-2</c:v>
                </c:pt>
                <c:pt idx="21">
                  <c:v>3.1199999999999999E-2</c:v>
                </c:pt>
                <c:pt idx="22">
                  <c:v>2.4799999999999999E-2</c:v>
                </c:pt>
                <c:pt idx="23">
                  <c:v>1.8200000000000001E-2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F-4342-BC87-98440A86DCC6}"/>
            </c:ext>
          </c:extLst>
        </c:ser>
        <c:ser>
          <c:idx val="1"/>
          <c:order val="1"/>
          <c:tx>
            <c:strRef>
              <c:f>'PCS 52'!$C$4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52'!$C$5:$C$28</c:f>
              <c:numCache>
                <c:formatCode>0.00%</c:formatCode>
                <c:ptCount val="24"/>
                <c:pt idx="0">
                  <c:v>7.1999999999999998E-3</c:v>
                </c:pt>
                <c:pt idx="1">
                  <c:v>4.8999999999999998E-3</c:v>
                </c:pt>
                <c:pt idx="2">
                  <c:v>3.8999999999999998E-3</c:v>
                </c:pt>
                <c:pt idx="3">
                  <c:v>4.4999999999999997E-3</c:v>
                </c:pt>
                <c:pt idx="4">
                  <c:v>1.06E-2</c:v>
                </c:pt>
                <c:pt idx="5">
                  <c:v>3.1E-2</c:v>
                </c:pt>
                <c:pt idx="6">
                  <c:v>6.0600000000000001E-2</c:v>
                </c:pt>
                <c:pt idx="7">
                  <c:v>7.4999999999999997E-2</c:v>
                </c:pt>
                <c:pt idx="8">
                  <c:v>7.2099999999999997E-2</c:v>
                </c:pt>
                <c:pt idx="9">
                  <c:v>6.2799999999999995E-2</c:v>
                </c:pt>
                <c:pt idx="10">
                  <c:v>6.0100000000000001E-2</c:v>
                </c:pt>
                <c:pt idx="11">
                  <c:v>6.0299999999999999E-2</c:v>
                </c:pt>
                <c:pt idx="12">
                  <c:v>6.1499999999999999E-2</c:v>
                </c:pt>
                <c:pt idx="13">
                  <c:v>5.8700000000000002E-2</c:v>
                </c:pt>
                <c:pt idx="14">
                  <c:v>5.9200000000000003E-2</c:v>
                </c:pt>
                <c:pt idx="15">
                  <c:v>6.25E-2</c:v>
                </c:pt>
                <c:pt idx="16">
                  <c:v>6.6600000000000006E-2</c:v>
                </c:pt>
                <c:pt idx="17">
                  <c:v>7.2599999999999998E-2</c:v>
                </c:pt>
                <c:pt idx="18">
                  <c:v>5.1799999999999999E-2</c:v>
                </c:pt>
                <c:pt idx="19">
                  <c:v>3.61E-2</c:v>
                </c:pt>
                <c:pt idx="20">
                  <c:v>2.7699999999999999E-2</c:v>
                </c:pt>
                <c:pt idx="21">
                  <c:v>2.2599999999999999E-2</c:v>
                </c:pt>
                <c:pt idx="22">
                  <c:v>1.7100000000000001E-2</c:v>
                </c:pt>
                <c:pt idx="23">
                  <c:v>1.06E-2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F-4342-BC87-98440A86DCC6}"/>
            </c:ext>
          </c:extLst>
        </c:ser>
        <c:ser>
          <c:idx val="2"/>
          <c:order val="2"/>
          <c:tx>
            <c:strRef>
              <c:f>'PCS 52'!$D$4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52'!$D$5:$D$28</c:f>
              <c:numCache>
                <c:formatCode>0.00%</c:formatCode>
                <c:ptCount val="24"/>
                <c:pt idx="0">
                  <c:v>8.0999999999999996E-3</c:v>
                </c:pt>
                <c:pt idx="1">
                  <c:v>5.3E-3</c:v>
                </c:pt>
                <c:pt idx="2">
                  <c:v>4.4999999999999997E-3</c:v>
                </c:pt>
                <c:pt idx="3">
                  <c:v>4.8999999999999998E-3</c:v>
                </c:pt>
                <c:pt idx="4">
                  <c:v>9.9000000000000008E-3</c:v>
                </c:pt>
                <c:pt idx="5">
                  <c:v>2.3699999999999999E-2</c:v>
                </c:pt>
                <c:pt idx="6">
                  <c:v>4.87E-2</c:v>
                </c:pt>
                <c:pt idx="7">
                  <c:v>6.88E-2</c:v>
                </c:pt>
                <c:pt idx="8">
                  <c:v>6.5100000000000005E-2</c:v>
                </c:pt>
                <c:pt idx="9">
                  <c:v>5.4600000000000003E-2</c:v>
                </c:pt>
                <c:pt idx="10">
                  <c:v>5.3900000000000003E-2</c:v>
                </c:pt>
                <c:pt idx="11">
                  <c:v>5.6500000000000002E-2</c:v>
                </c:pt>
                <c:pt idx="12">
                  <c:v>6.0600000000000001E-2</c:v>
                </c:pt>
                <c:pt idx="13">
                  <c:v>5.8799999999999998E-2</c:v>
                </c:pt>
                <c:pt idx="14">
                  <c:v>6.2E-2</c:v>
                </c:pt>
                <c:pt idx="15">
                  <c:v>6.83E-2</c:v>
                </c:pt>
                <c:pt idx="16">
                  <c:v>7.3499999999999996E-2</c:v>
                </c:pt>
                <c:pt idx="17">
                  <c:v>7.8600000000000003E-2</c:v>
                </c:pt>
                <c:pt idx="18">
                  <c:v>5.74E-2</c:v>
                </c:pt>
                <c:pt idx="19">
                  <c:v>4.1700000000000001E-2</c:v>
                </c:pt>
                <c:pt idx="20">
                  <c:v>3.2899999999999999E-2</c:v>
                </c:pt>
                <c:pt idx="21">
                  <c:v>2.6800000000000001E-2</c:v>
                </c:pt>
                <c:pt idx="22">
                  <c:v>2.0799999999999999E-2</c:v>
                </c:pt>
                <c:pt idx="23">
                  <c:v>1.44E-2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FF-4342-BC87-98440A86D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52'!$G$4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52'!$F$5:$F$16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4F5-40C9-B1FE-9EBDF6D0E23E}"/>
            </c:ext>
          </c:extLst>
        </c:ser>
        <c:ser>
          <c:idx val="1"/>
          <c:order val="1"/>
          <c:tx>
            <c:strRef>
              <c:f>'PCS 52'!$H$4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52'!$F$5:$F$16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52'!$H$5:$H$16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1.07</c:v>
                </c:pt>
                <c:pt idx="2">
                  <c:v>1.07</c:v>
                </c:pt>
                <c:pt idx="3">
                  <c:v>1.03</c:v>
                </c:pt>
                <c:pt idx="4">
                  <c:v>0.98</c:v>
                </c:pt>
                <c:pt idx="5">
                  <c:v>0.92</c:v>
                </c:pt>
                <c:pt idx="6">
                  <c:v>0.95</c:v>
                </c:pt>
                <c:pt idx="7">
                  <c:v>0.96</c:v>
                </c:pt>
                <c:pt idx="8">
                  <c:v>0.96</c:v>
                </c:pt>
                <c:pt idx="9">
                  <c:v>1.02</c:v>
                </c:pt>
                <c:pt idx="10">
                  <c:v>1.02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F5-40C9-B1FE-9EBDF6D0E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55'!$B$4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55'!$B$5:$B$28</c:f>
              <c:numCache>
                <c:formatCode>0.00%</c:formatCode>
                <c:ptCount val="24"/>
                <c:pt idx="0">
                  <c:v>7.1999999999999998E-3</c:v>
                </c:pt>
                <c:pt idx="1">
                  <c:v>4.7999999999999996E-3</c:v>
                </c:pt>
                <c:pt idx="2">
                  <c:v>4.0000000000000001E-3</c:v>
                </c:pt>
                <c:pt idx="3">
                  <c:v>4.1999999999999997E-3</c:v>
                </c:pt>
                <c:pt idx="4">
                  <c:v>6.4000000000000003E-3</c:v>
                </c:pt>
                <c:pt idx="5">
                  <c:v>1.5699999999999999E-2</c:v>
                </c:pt>
                <c:pt idx="6">
                  <c:v>4.36E-2</c:v>
                </c:pt>
                <c:pt idx="7">
                  <c:v>6.2600000000000003E-2</c:v>
                </c:pt>
                <c:pt idx="8">
                  <c:v>6.2199999999999998E-2</c:v>
                </c:pt>
                <c:pt idx="9">
                  <c:v>6.1699999999999998E-2</c:v>
                </c:pt>
                <c:pt idx="10">
                  <c:v>6.3100000000000003E-2</c:v>
                </c:pt>
                <c:pt idx="11">
                  <c:v>6.4100000000000004E-2</c:v>
                </c:pt>
                <c:pt idx="12">
                  <c:v>6.6299999999999998E-2</c:v>
                </c:pt>
                <c:pt idx="13">
                  <c:v>6.4299999999999996E-2</c:v>
                </c:pt>
                <c:pt idx="14">
                  <c:v>6.8500000000000005E-2</c:v>
                </c:pt>
                <c:pt idx="15">
                  <c:v>6.6100000000000006E-2</c:v>
                </c:pt>
                <c:pt idx="16">
                  <c:v>6.8699999999999997E-2</c:v>
                </c:pt>
                <c:pt idx="17">
                  <c:v>6.9599999999999995E-2</c:v>
                </c:pt>
                <c:pt idx="18">
                  <c:v>5.7799999999999997E-2</c:v>
                </c:pt>
                <c:pt idx="19">
                  <c:v>4.5400000000000003E-2</c:v>
                </c:pt>
                <c:pt idx="20">
                  <c:v>3.5200000000000002E-2</c:v>
                </c:pt>
                <c:pt idx="21">
                  <c:v>2.75E-2</c:v>
                </c:pt>
                <c:pt idx="22">
                  <c:v>1.9E-2</c:v>
                </c:pt>
                <c:pt idx="23">
                  <c:v>1.2200000000000001E-2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9-4C05-8FC7-94547DB7F7C8}"/>
            </c:ext>
          </c:extLst>
        </c:ser>
        <c:ser>
          <c:idx val="1"/>
          <c:order val="1"/>
          <c:tx>
            <c:strRef>
              <c:f>'PCS 55'!$C$4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55'!$C$5:$C$28</c:f>
              <c:numCache>
                <c:formatCode>0.00%</c:formatCode>
                <c:ptCount val="24"/>
                <c:pt idx="0">
                  <c:v>8.0000000000000002E-3</c:v>
                </c:pt>
                <c:pt idx="1">
                  <c:v>4.7000000000000002E-3</c:v>
                </c:pt>
                <c:pt idx="2">
                  <c:v>3.8999999999999998E-3</c:v>
                </c:pt>
                <c:pt idx="3">
                  <c:v>3.0000000000000001E-3</c:v>
                </c:pt>
                <c:pt idx="4">
                  <c:v>3.5999999999999999E-3</c:v>
                </c:pt>
                <c:pt idx="5">
                  <c:v>9.4999999999999998E-3</c:v>
                </c:pt>
                <c:pt idx="6">
                  <c:v>2.93E-2</c:v>
                </c:pt>
                <c:pt idx="7">
                  <c:v>4.9500000000000002E-2</c:v>
                </c:pt>
                <c:pt idx="8">
                  <c:v>5.1499999999999997E-2</c:v>
                </c:pt>
                <c:pt idx="9">
                  <c:v>5.33E-2</c:v>
                </c:pt>
                <c:pt idx="10">
                  <c:v>5.5399999999999998E-2</c:v>
                </c:pt>
                <c:pt idx="11">
                  <c:v>6.0299999999999999E-2</c:v>
                </c:pt>
                <c:pt idx="12">
                  <c:v>6.3500000000000001E-2</c:v>
                </c:pt>
                <c:pt idx="13">
                  <c:v>6.6299999999999998E-2</c:v>
                </c:pt>
                <c:pt idx="14">
                  <c:v>7.0800000000000002E-2</c:v>
                </c:pt>
                <c:pt idx="15">
                  <c:v>7.2900000000000006E-2</c:v>
                </c:pt>
                <c:pt idx="16">
                  <c:v>7.7799999999999994E-2</c:v>
                </c:pt>
                <c:pt idx="17">
                  <c:v>8.2000000000000003E-2</c:v>
                </c:pt>
                <c:pt idx="18">
                  <c:v>6.7900000000000002E-2</c:v>
                </c:pt>
                <c:pt idx="19">
                  <c:v>5.3499999999999999E-2</c:v>
                </c:pt>
                <c:pt idx="20">
                  <c:v>4.2999999999999997E-2</c:v>
                </c:pt>
                <c:pt idx="21">
                  <c:v>3.4099999999999998E-2</c:v>
                </c:pt>
                <c:pt idx="22">
                  <c:v>2.1999999999999999E-2</c:v>
                </c:pt>
                <c:pt idx="23">
                  <c:v>1.4200000000000001E-2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C9-4C05-8FC7-94547DB7F7C8}"/>
            </c:ext>
          </c:extLst>
        </c:ser>
        <c:ser>
          <c:idx val="2"/>
          <c:order val="2"/>
          <c:tx>
            <c:strRef>
              <c:f>'PCS 55'!$D$4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55'!$D$5:$D$28</c:f>
              <c:numCache>
                <c:formatCode>0.00%</c:formatCode>
                <c:ptCount val="24"/>
                <c:pt idx="0">
                  <c:v>7.4999999999999997E-3</c:v>
                </c:pt>
                <c:pt idx="1">
                  <c:v>4.7999999999999996E-3</c:v>
                </c:pt>
                <c:pt idx="2">
                  <c:v>3.8999999999999998E-3</c:v>
                </c:pt>
                <c:pt idx="3">
                  <c:v>3.5999999999999999E-3</c:v>
                </c:pt>
                <c:pt idx="4">
                  <c:v>5.1000000000000004E-3</c:v>
                </c:pt>
                <c:pt idx="5">
                  <c:v>1.2800000000000001E-2</c:v>
                </c:pt>
                <c:pt idx="6">
                  <c:v>3.6999999999999998E-2</c:v>
                </c:pt>
                <c:pt idx="7">
                  <c:v>5.6500000000000002E-2</c:v>
                </c:pt>
                <c:pt idx="8">
                  <c:v>5.7200000000000001E-2</c:v>
                </c:pt>
                <c:pt idx="9">
                  <c:v>5.7799999999999997E-2</c:v>
                </c:pt>
                <c:pt idx="10">
                  <c:v>5.9499999999999997E-2</c:v>
                </c:pt>
                <c:pt idx="11">
                  <c:v>6.2399999999999997E-2</c:v>
                </c:pt>
                <c:pt idx="12">
                  <c:v>6.5000000000000002E-2</c:v>
                </c:pt>
                <c:pt idx="13">
                  <c:v>6.5199999999999994E-2</c:v>
                </c:pt>
                <c:pt idx="14">
                  <c:v>6.9599999999999995E-2</c:v>
                </c:pt>
                <c:pt idx="15">
                  <c:v>6.9199999999999998E-2</c:v>
                </c:pt>
                <c:pt idx="16">
                  <c:v>7.2999999999999995E-2</c:v>
                </c:pt>
                <c:pt idx="17">
                  <c:v>7.5399999999999995E-2</c:v>
                </c:pt>
                <c:pt idx="18">
                  <c:v>6.25E-2</c:v>
                </c:pt>
                <c:pt idx="19">
                  <c:v>4.9099999999999998E-2</c:v>
                </c:pt>
                <c:pt idx="20">
                  <c:v>3.8800000000000001E-2</c:v>
                </c:pt>
                <c:pt idx="21">
                  <c:v>3.0499999999999999E-2</c:v>
                </c:pt>
                <c:pt idx="22">
                  <c:v>2.0400000000000001E-2</c:v>
                </c:pt>
                <c:pt idx="23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C9-4C05-8FC7-94547DB7F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683-4A2E-8E82-1977BFDCAEF2}"/>
            </c:ext>
          </c:extLst>
        </c:ser>
        <c:ser>
          <c:idx val="1"/>
          <c:order val="1"/>
          <c:tx>
            <c:strRef>
              <c:f>'PCS 5'!$H$4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1.1100000000000001</c:v>
                </c:pt>
                <c:pt idx="2">
                  <c:v>1.1299999999999999</c:v>
                </c:pt>
                <c:pt idx="3">
                  <c:v>1.06</c:v>
                </c:pt>
                <c:pt idx="4">
                  <c:v>0.99</c:v>
                </c:pt>
                <c:pt idx="5">
                  <c:v>0.92</c:v>
                </c:pt>
                <c:pt idx="6">
                  <c:v>0.9</c:v>
                </c:pt>
                <c:pt idx="7">
                  <c:v>0.94</c:v>
                </c:pt>
                <c:pt idx="8">
                  <c:v>0.93</c:v>
                </c:pt>
                <c:pt idx="9">
                  <c:v>0.99</c:v>
                </c:pt>
                <c:pt idx="10">
                  <c:v>1.01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83-4A2E-8E82-1977BFDCA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55'!$G$4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55'!$F$5:$F$16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BA4-4C5E-9808-E63AB8278A5B}"/>
            </c:ext>
          </c:extLst>
        </c:ser>
        <c:ser>
          <c:idx val="1"/>
          <c:order val="1"/>
          <c:tx>
            <c:strRef>
              <c:f>'PCS 55'!$H$4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55'!$F$5:$F$16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55'!$H$5:$H$16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1.0900000000000001</c:v>
                </c:pt>
                <c:pt idx="2">
                  <c:v>1.1000000000000001</c:v>
                </c:pt>
                <c:pt idx="3">
                  <c:v>1.0900000000000001</c:v>
                </c:pt>
                <c:pt idx="4">
                  <c:v>1.02</c:v>
                </c:pt>
                <c:pt idx="5">
                  <c:v>0.92</c:v>
                </c:pt>
                <c:pt idx="6">
                  <c:v>0.92</c:v>
                </c:pt>
                <c:pt idx="7">
                  <c:v>0.97</c:v>
                </c:pt>
                <c:pt idx="8">
                  <c:v>0.96</c:v>
                </c:pt>
                <c:pt idx="9">
                  <c:v>0.97</c:v>
                </c:pt>
                <c:pt idx="10">
                  <c:v>0.98</c:v>
                </c:pt>
                <c:pt idx="11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A4-4C5E-9808-E63AB8278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59'!$B$4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59'!$B$5:$B$28</c:f>
              <c:numCache>
                <c:formatCode>0.00%</c:formatCode>
                <c:ptCount val="24"/>
                <c:pt idx="0">
                  <c:v>1.12E-2</c:v>
                </c:pt>
                <c:pt idx="1">
                  <c:v>4.1000000000000003E-3</c:v>
                </c:pt>
                <c:pt idx="2">
                  <c:v>3.0000000000000001E-3</c:v>
                </c:pt>
                <c:pt idx="3">
                  <c:v>1.2200000000000001E-2</c:v>
                </c:pt>
                <c:pt idx="4">
                  <c:v>0.04</c:v>
                </c:pt>
                <c:pt idx="5">
                  <c:v>4.1700000000000001E-2</c:v>
                </c:pt>
                <c:pt idx="6">
                  <c:v>3.6999999999999998E-2</c:v>
                </c:pt>
                <c:pt idx="7">
                  <c:v>3.8800000000000001E-2</c:v>
                </c:pt>
                <c:pt idx="8">
                  <c:v>5.7700000000000001E-2</c:v>
                </c:pt>
                <c:pt idx="9">
                  <c:v>7.9100000000000004E-2</c:v>
                </c:pt>
                <c:pt idx="10">
                  <c:v>7.8799999999999995E-2</c:v>
                </c:pt>
                <c:pt idx="11">
                  <c:v>6.6100000000000006E-2</c:v>
                </c:pt>
                <c:pt idx="12">
                  <c:v>6.2799999999999995E-2</c:v>
                </c:pt>
                <c:pt idx="13">
                  <c:v>5.4699999999999999E-2</c:v>
                </c:pt>
                <c:pt idx="14">
                  <c:v>5.3900000000000003E-2</c:v>
                </c:pt>
                <c:pt idx="15">
                  <c:v>5.7299999999999997E-2</c:v>
                </c:pt>
                <c:pt idx="16">
                  <c:v>5.7000000000000002E-2</c:v>
                </c:pt>
                <c:pt idx="17">
                  <c:v>5.8799999999999998E-2</c:v>
                </c:pt>
                <c:pt idx="18">
                  <c:v>5.1900000000000002E-2</c:v>
                </c:pt>
                <c:pt idx="19">
                  <c:v>4.0300000000000002E-2</c:v>
                </c:pt>
                <c:pt idx="20">
                  <c:v>2.92E-2</c:v>
                </c:pt>
                <c:pt idx="21">
                  <c:v>2.2800000000000001E-2</c:v>
                </c:pt>
                <c:pt idx="22">
                  <c:v>2.0899999999999998E-2</c:v>
                </c:pt>
                <c:pt idx="23">
                  <c:v>2.0500000000000001E-2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C-4E6D-9D76-024DD5154D2D}"/>
            </c:ext>
          </c:extLst>
        </c:ser>
        <c:ser>
          <c:idx val="1"/>
          <c:order val="1"/>
          <c:tx>
            <c:strRef>
              <c:f>'PCS 59'!$C$4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59'!$C$5:$C$28</c:f>
              <c:numCache>
                <c:formatCode>0.00%</c:formatCode>
                <c:ptCount val="24"/>
                <c:pt idx="0">
                  <c:v>2.7900000000000001E-2</c:v>
                </c:pt>
                <c:pt idx="1">
                  <c:v>1.14E-2</c:v>
                </c:pt>
                <c:pt idx="2">
                  <c:v>4.8999999999999998E-3</c:v>
                </c:pt>
                <c:pt idx="3">
                  <c:v>3.5000000000000001E-3</c:v>
                </c:pt>
                <c:pt idx="4">
                  <c:v>1.7500000000000002E-2</c:v>
                </c:pt>
                <c:pt idx="5">
                  <c:v>2.5899999999999999E-2</c:v>
                </c:pt>
                <c:pt idx="6">
                  <c:v>2.41E-2</c:v>
                </c:pt>
                <c:pt idx="7">
                  <c:v>2.4400000000000002E-2</c:v>
                </c:pt>
                <c:pt idx="8">
                  <c:v>3.2500000000000001E-2</c:v>
                </c:pt>
                <c:pt idx="9">
                  <c:v>5.6099999999999997E-2</c:v>
                </c:pt>
                <c:pt idx="10">
                  <c:v>7.1300000000000002E-2</c:v>
                </c:pt>
                <c:pt idx="11">
                  <c:v>7.3999999999999996E-2</c:v>
                </c:pt>
                <c:pt idx="12">
                  <c:v>6.5100000000000005E-2</c:v>
                </c:pt>
                <c:pt idx="13">
                  <c:v>6.4299999999999996E-2</c:v>
                </c:pt>
                <c:pt idx="14">
                  <c:v>5.5599999999999997E-2</c:v>
                </c:pt>
                <c:pt idx="15">
                  <c:v>5.8999999999999997E-2</c:v>
                </c:pt>
                <c:pt idx="16">
                  <c:v>5.9400000000000001E-2</c:v>
                </c:pt>
                <c:pt idx="17">
                  <c:v>6.6500000000000004E-2</c:v>
                </c:pt>
                <c:pt idx="18">
                  <c:v>5.8900000000000001E-2</c:v>
                </c:pt>
                <c:pt idx="19">
                  <c:v>5.4100000000000002E-2</c:v>
                </c:pt>
                <c:pt idx="20">
                  <c:v>4.1500000000000002E-2</c:v>
                </c:pt>
                <c:pt idx="21">
                  <c:v>3.5700000000000003E-2</c:v>
                </c:pt>
                <c:pt idx="22">
                  <c:v>3.3500000000000002E-2</c:v>
                </c:pt>
                <c:pt idx="23">
                  <c:v>3.3000000000000002E-2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3C-4E6D-9D76-024DD5154D2D}"/>
            </c:ext>
          </c:extLst>
        </c:ser>
        <c:ser>
          <c:idx val="2"/>
          <c:order val="2"/>
          <c:tx>
            <c:strRef>
              <c:f>'PCS 59'!$D$4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59'!$D$5:$D$28</c:f>
              <c:numCache>
                <c:formatCode>0.00%</c:formatCode>
                <c:ptCount val="24"/>
                <c:pt idx="0">
                  <c:v>2.01E-2</c:v>
                </c:pt>
                <c:pt idx="1">
                  <c:v>8.0000000000000002E-3</c:v>
                </c:pt>
                <c:pt idx="2">
                  <c:v>4.0000000000000001E-3</c:v>
                </c:pt>
                <c:pt idx="3">
                  <c:v>7.6E-3</c:v>
                </c:pt>
                <c:pt idx="4">
                  <c:v>2.8000000000000001E-2</c:v>
                </c:pt>
                <c:pt idx="5">
                  <c:v>3.3300000000000003E-2</c:v>
                </c:pt>
                <c:pt idx="6">
                  <c:v>3.0099999999999998E-2</c:v>
                </c:pt>
                <c:pt idx="7">
                  <c:v>3.1199999999999999E-2</c:v>
                </c:pt>
                <c:pt idx="8">
                  <c:v>4.4200000000000003E-2</c:v>
                </c:pt>
                <c:pt idx="9">
                  <c:v>6.6799999999999998E-2</c:v>
                </c:pt>
                <c:pt idx="10">
                  <c:v>7.4800000000000005E-2</c:v>
                </c:pt>
                <c:pt idx="11">
                  <c:v>7.0300000000000001E-2</c:v>
                </c:pt>
                <c:pt idx="12">
                  <c:v>6.4000000000000001E-2</c:v>
                </c:pt>
                <c:pt idx="13">
                  <c:v>5.9799999999999999E-2</c:v>
                </c:pt>
                <c:pt idx="14">
                  <c:v>5.4800000000000001E-2</c:v>
                </c:pt>
                <c:pt idx="15">
                  <c:v>5.8200000000000002E-2</c:v>
                </c:pt>
                <c:pt idx="16">
                  <c:v>5.8299999999999998E-2</c:v>
                </c:pt>
                <c:pt idx="17">
                  <c:v>6.2899999999999998E-2</c:v>
                </c:pt>
                <c:pt idx="18">
                  <c:v>5.5599999999999997E-2</c:v>
                </c:pt>
                <c:pt idx="19">
                  <c:v>4.7600000000000003E-2</c:v>
                </c:pt>
                <c:pt idx="20">
                  <c:v>3.5799999999999998E-2</c:v>
                </c:pt>
                <c:pt idx="21">
                  <c:v>2.9700000000000001E-2</c:v>
                </c:pt>
                <c:pt idx="22">
                  <c:v>2.76E-2</c:v>
                </c:pt>
                <c:pt idx="23">
                  <c:v>2.7199999999999998E-2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C-4E6D-9D76-024DD5154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59'!$G$4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59'!$F$5:$F$16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32D-4AD1-9885-44D5758543B0}"/>
            </c:ext>
          </c:extLst>
        </c:ser>
        <c:ser>
          <c:idx val="1"/>
          <c:order val="1"/>
          <c:tx>
            <c:strRef>
              <c:f>'PCS 59'!$H$4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59'!$F$5:$F$16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59'!$H$5:$H$16</c:f>
              <c:numCache>
                <c:formatCode>General</c:formatCode>
                <c:ptCount val="12"/>
                <c:pt idx="0">
                  <c:v>1.17</c:v>
                </c:pt>
                <c:pt idx="1">
                  <c:v>1.34</c:v>
                </c:pt>
                <c:pt idx="2">
                  <c:v>1.48</c:v>
                </c:pt>
                <c:pt idx="3">
                  <c:v>1.1599999999999999</c:v>
                </c:pt>
                <c:pt idx="4">
                  <c:v>0.83</c:v>
                </c:pt>
                <c:pt idx="5">
                  <c:v>0.7</c:v>
                </c:pt>
                <c:pt idx="6">
                  <c:v>0.67</c:v>
                </c:pt>
                <c:pt idx="7">
                  <c:v>0.7</c:v>
                </c:pt>
                <c:pt idx="8">
                  <c:v>0.68</c:v>
                </c:pt>
                <c:pt idx="9">
                  <c:v>0.81</c:v>
                </c:pt>
                <c:pt idx="10">
                  <c:v>1.07</c:v>
                </c:pt>
                <c:pt idx="11">
                  <c:v>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2D-4AD1-9885-44D575854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61'!$B$4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61'!$B$5:$B$28</c:f>
              <c:numCache>
                <c:formatCode>0.00%</c:formatCode>
                <c:ptCount val="24"/>
                <c:pt idx="0">
                  <c:v>1.34E-2</c:v>
                </c:pt>
                <c:pt idx="1">
                  <c:v>6.8999999999999999E-3</c:v>
                </c:pt>
                <c:pt idx="2">
                  <c:v>4.1000000000000003E-3</c:v>
                </c:pt>
                <c:pt idx="3">
                  <c:v>3.0999999999999999E-3</c:v>
                </c:pt>
                <c:pt idx="4">
                  <c:v>5.5999999999999999E-3</c:v>
                </c:pt>
                <c:pt idx="5">
                  <c:v>9.2999999999999992E-3</c:v>
                </c:pt>
                <c:pt idx="6">
                  <c:v>1.7600000000000001E-2</c:v>
                </c:pt>
                <c:pt idx="7">
                  <c:v>2.9899999999999999E-2</c:v>
                </c:pt>
                <c:pt idx="8">
                  <c:v>3.0099999999999998E-2</c:v>
                </c:pt>
                <c:pt idx="9">
                  <c:v>3.3700000000000001E-2</c:v>
                </c:pt>
                <c:pt idx="10">
                  <c:v>4.4200000000000003E-2</c:v>
                </c:pt>
                <c:pt idx="11">
                  <c:v>5.3400000000000003E-2</c:v>
                </c:pt>
                <c:pt idx="12">
                  <c:v>6.2899999999999998E-2</c:v>
                </c:pt>
                <c:pt idx="13">
                  <c:v>6.7900000000000002E-2</c:v>
                </c:pt>
                <c:pt idx="14">
                  <c:v>7.2400000000000006E-2</c:v>
                </c:pt>
                <c:pt idx="15">
                  <c:v>7.9899999999999999E-2</c:v>
                </c:pt>
                <c:pt idx="16">
                  <c:v>8.8400000000000006E-2</c:v>
                </c:pt>
                <c:pt idx="17">
                  <c:v>9.2200000000000004E-2</c:v>
                </c:pt>
                <c:pt idx="18">
                  <c:v>7.2599999999999998E-2</c:v>
                </c:pt>
                <c:pt idx="19">
                  <c:v>5.9700000000000003E-2</c:v>
                </c:pt>
                <c:pt idx="20">
                  <c:v>0.05</c:v>
                </c:pt>
                <c:pt idx="21">
                  <c:v>4.4900000000000002E-2</c:v>
                </c:pt>
                <c:pt idx="22">
                  <c:v>3.4500000000000003E-2</c:v>
                </c:pt>
                <c:pt idx="23">
                  <c:v>2.3599999999999999E-2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A-4191-B2FF-2B69D05AACED}"/>
            </c:ext>
          </c:extLst>
        </c:ser>
        <c:ser>
          <c:idx val="1"/>
          <c:order val="1"/>
          <c:tx>
            <c:strRef>
              <c:f>'PCS 61'!$C$4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61'!$C$5:$C$28</c:f>
              <c:numCache>
                <c:formatCode>0.00%</c:formatCode>
                <c:ptCount val="24"/>
                <c:pt idx="0">
                  <c:v>5.4000000000000003E-3</c:v>
                </c:pt>
                <c:pt idx="1">
                  <c:v>3.0999999999999999E-3</c:v>
                </c:pt>
                <c:pt idx="2">
                  <c:v>3.0000000000000001E-3</c:v>
                </c:pt>
                <c:pt idx="3">
                  <c:v>7.1000000000000004E-3</c:v>
                </c:pt>
                <c:pt idx="4">
                  <c:v>1.7399999999999999E-2</c:v>
                </c:pt>
                <c:pt idx="5">
                  <c:v>3.5499999999999997E-2</c:v>
                </c:pt>
                <c:pt idx="6">
                  <c:v>5.8999999999999997E-2</c:v>
                </c:pt>
                <c:pt idx="7">
                  <c:v>7.8899999999999998E-2</c:v>
                </c:pt>
                <c:pt idx="8">
                  <c:v>7.7399999999999997E-2</c:v>
                </c:pt>
                <c:pt idx="9">
                  <c:v>7.0000000000000007E-2</c:v>
                </c:pt>
                <c:pt idx="10">
                  <c:v>6.5000000000000002E-2</c:v>
                </c:pt>
                <c:pt idx="11">
                  <c:v>6.6199999999999995E-2</c:v>
                </c:pt>
                <c:pt idx="12">
                  <c:v>6.5600000000000006E-2</c:v>
                </c:pt>
                <c:pt idx="13">
                  <c:v>5.62E-2</c:v>
                </c:pt>
                <c:pt idx="14">
                  <c:v>5.2699999999999997E-2</c:v>
                </c:pt>
                <c:pt idx="15">
                  <c:v>5.5800000000000002E-2</c:v>
                </c:pt>
                <c:pt idx="16">
                  <c:v>6.08E-2</c:v>
                </c:pt>
                <c:pt idx="17">
                  <c:v>6.4600000000000005E-2</c:v>
                </c:pt>
                <c:pt idx="18">
                  <c:v>0.05</c:v>
                </c:pt>
                <c:pt idx="19">
                  <c:v>3.61E-2</c:v>
                </c:pt>
                <c:pt idx="20">
                  <c:v>2.5399999999999999E-2</c:v>
                </c:pt>
                <c:pt idx="21">
                  <c:v>1.95E-2</c:v>
                </c:pt>
                <c:pt idx="22">
                  <c:v>1.4800000000000001E-2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8A-4191-B2FF-2B69D05AACED}"/>
            </c:ext>
          </c:extLst>
        </c:ser>
        <c:ser>
          <c:idx val="2"/>
          <c:order val="2"/>
          <c:tx>
            <c:strRef>
              <c:f>'PCS 61'!$D$4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61'!$D$5:$D$28</c:f>
              <c:numCache>
                <c:formatCode>0.00%</c:formatCode>
                <c:ptCount val="24"/>
                <c:pt idx="0">
                  <c:v>9.2999999999999992E-3</c:v>
                </c:pt>
                <c:pt idx="1">
                  <c:v>4.8999999999999998E-3</c:v>
                </c:pt>
                <c:pt idx="2">
                  <c:v>3.5000000000000001E-3</c:v>
                </c:pt>
                <c:pt idx="3">
                  <c:v>5.1999999999999998E-3</c:v>
                </c:pt>
                <c:pt idx="4">
                  <c:v>1.17E-2</c:v>
                </c:pt>
                <c:pt idx="5">
                  <c:v>2.2800000000000001E-2</c:v>
                </c:pt>
                <c:pt idx="6">
                  <c:v>3.8899999999999997E-2</c:v>
                </c:pt>
                <c:pt idx="7">
                  <c:v>5.5199999999999999E-2</c:v>
                </c:pt>
                <c:pt idx="8">
                  <c:v>5.45E-2</c:v>
                </c:pt>
                <c:pt idx="9">
                  <c:v>5.2400000000000002E-2</c:v>
                </c:pt>
                <c:pt idx="10">
                  <c:v>5.4899999999999997E-2</c:v>
                </c:pt>
                <c:pt idx="11">
                  <c:v>0.06</c:v>
                </c:pt>
                <c:pt idx="12">
                  <c:v>6.4299999999999996E-2</c:v>
                </c:pt>
                <c:pt idx="13">
                  <c:v>6.1800000000000001E-2</c:v>
                </c:pt>
                <c:pt idx="14">
                  <c:v>6.2300000000000001E-2</c:v>
                </c:pt>
                <c:pt idx="15">
                  <c:v>6.7400000000000002E-2</c:v>
                </c:pt>
                <c:pt idx="16">
                  <c:v>7.4200000000000002E-2</c:v>
                </c:pt>
                <c:pt idx="17">
                  <c:v>7.7899999999999997E-2</c:v>
                </c:pt>
                <c:pt idx="18">
                  <c:v>6.0900000000000003E-2</c:v>
                </c:pt>
                <c:pt idx="19">
                  <c:v>4.7600000000000003E-2</c:v>
                </c:pt>
                <c:pt idx="20">
                  <c:v>3.73E-2</c:v>
                </c:pt>
                <c:pt idx="21">
                  <c:v>3.1800000000000002E-2</c:v>
                </c:pt>
                <c:pt idx="22">
                  <c:v>2.4299999999999999E-2</c:v>
                </c:pt>
                <c:pt idx="23">
                  <c:v>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A-4191-B2FF-2B69D05AA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61'!$G$4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61'!$F$5:$F$16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20A-495D-BA50-BE5EA1BABF11}"/>
            </c:ext>
          </c:extLst>
        </c:ser>
        <c:ser>
          <c:idx val="1"/>
          <c:order val="1"/>
          <c:tx>
            <c:strRef>
              <c:f>'PCS 61'!$H$4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61'!$F$5:$F$16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61'!$H$5:$H$16</c:f>
              <c:numCache>
                <c:formatCode>0.00</c:formatCode>
                <c:ptCount val="12"/>
                <c:pt idx="0">
                  <c:v>1.19</c:v>
                </c:pt>
                <c:pt idx="1">
                  <c:v>1.29</c:v>
                </c:pt>
                <c:pt idx="2">
                  <c:v>1.21</c:v>
                </c:pt>
                <c:pt idx="3">
                  <c:v>1.19</c:v>
                </c:pt>
                <c:pt idx="4">
                  <c:v>0.92</c:v>
                </c:pt>
                <c:pt idx="5">
                  <c:v>0.86</c:v>
                </c:pt>
                <c:pt idx="7">
                  <c:v>0.88</c:v>
                </c:pt>
                <c:pt idx="8">
                  <c:v>0.88</c:v>
                </c:pt>
                <c:pt idx="9">
                  <c:v>0.92</c:v>
                </c:pt>
                <c:pt idx="10">
                  <c:v>1.03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0A-495D-BA50-BE5EA1BAB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62'!$B$4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62'!$B$5:$B$28</c:f>
              <c:numCache>
                <c:formatCode>0.00%</c:formatCode>
                <c:ptCount val="24"/>
                <c:pt idx="0">
                  <c:v>4.8999999999999998E-3</c:v>
                </c:pt>
                <c:pt idx="1">
                  <c:v>2.8999999999999998E-3</c:v>
                </c:pt>
                <c:pt idx="2">
                  <c:v>1.8E-3</c:v>
                </c:pt>
                <c:pt idx="3">
                  <c:v>1.6000000000000001E-3</c:v>
                </c:pt>
                <c:pt idx="4">
                  <c:v>4.0000000000000001E-3</c:v>
                </c:pt>
                <c:pt idx="5">
                  <c:v>8.5000000000000006E-3</c:v>
                </c:pt>
                <c:pt idx="6">
                  <c:v>2.4E-2</c:v>
                </c:pt>
                <c:pt idx="7">
                  <c:v>3.95E-2</c:v>
                </c:pt>
                <c:pt idx="8">
                  <c:v>5.6399999999999999E-2</c:v>
                </c:pt>
                <c:pt idx="9">
                  <c:v>5.4699999999999999E-2</c:v>
                </c:pt>
                <c:pt idx="10">
                  <c:v>5.8200000000000002E-2</c:v>
                </c:pt>
                <c:pt idx="11">
                  <c:v>6.3200000000000006E-2</c:v>
                </c:pt>
                <c:pt idx="12">
                  <c:v>6.7000000000000004E-2</c:v>
                </c:pt>
                <c:pt idx="13">
                  <c:v>6.8400000000000002E-2</c:v>
                </c:pt>
                <c:pt idx="14">
                  <c:v>7.3499999999999996E-2</c:v>
                </c:pt>
                <c:pt idx="15">
                  <c:v>9.0300000000000005E-2</c:v>
                </c:pt>
                <c:pt idx="16">
                  <c:v>9.5000000000000001E-2</c:v>
                </c:pt>
                <c:pt idx="17">
                  <c:v>0.10150000000000001</c:v>
                </c:pt>
                <c:pt idx="18">
                  <c:v>6.6000000000000003E-2</c:v>
                </c:pt>
                <c:pt idx="19">
                  <c:v>4.2599999999999999E-2</c:v>
                </c:pt>
                <c:pt idx="20">
                  <c:v>2.9899999999999999E-2</c:v>
                </c:pt>
                <c:pt idx="21">
                  <c:v>2.1700000000000001E-2</c:v>
                </c:pt>
                <c:pt idx="22">
                  <c:v>1.5800000000000002E-2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2-4440-B5EF-07125BA5887F}"/>
            </c:ext>
          </c:extLst>
        </c:ser>
        <c:ser>
          <c:idx val="1"/>
          <c:order val="1"/>
          <c:tx>
            <c:strRef>
              <c:f>'PCS 62'!$C$4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62'!$C$5:$C$28</c:f>
              <c:numCache>
                <c:formatCode>0.00%</c:formatCode>
                <c:ptCount val="24"/>
                <c:pt idx="0">
                  <c:v>3.0000000000000001E-3</c:v>
                </c:pt>
                <c:pt idx="1">
                  <c:v>1.6999999999999999E-3</c:v>
                </c:pt>
                <c:pt idx="2">
                  <c:v>1.5E-3</c:v>
                </c:pt>
                <c:pt idx="3">
                  <c:v>2.5000000000000001E-3</c:v>
                </c:pt>
                <c:pt idx="4">
                  <c:v>7.7999999999999996E-3</c:v>
                </c:pt>
                <c:pt idx="5">
                  <c:v>2.3199999999999998E-2</c:v>
                </c:pt>
                <c:pt idx="6">
                  <c:v>5.5500000000000001E-2</c:v>
                </c:pt>
                <c:pt idx="7">
                  <c:v>0.1046</c:v>
                </c:pt>
                <c:pt idx="8">
                  <c:v>8.8499999999999995E-2</c:v>
                </c:pt>
                <c:pt idx="9">
                  <c:v>5.79E-2</c:v>
                </c:pt>
                <c:pt idx="10">
                  <c:v>5.8599999999999999E-2</c:v>
                </c:pt>
                <c:pt idx="11">
                  <c:v>6.3E-2</c:v>
                </c:pt>
                <c:pt idx="12">
                  <c:v>6.6100000000000006E-2</c:v>
                </c:pt>
                <c:pt idx="13">
                  <c:v>6.4100000000000004E-2</c:v>
                </c:pt>
                <c:pt idx="14">
                  <c:v>6.5199999999999994E-2</c:v>
                </c:pt>
                <c:pt idx="15">
                  <c:v>6.4699999999999994E-2</c:v>
                </c:pt>
                <c:pt idx="16">
                  <c:v>6.4199999999999993E-2</c:v>
                </c:pt>
                <c:pt idx="17">
                  <c:v>6.5199999999999994E-2</c:v>
                </c:pt>
                <c:pt idx="18">
                  <c:v>4.82E-2</c:v>
                </c:pt>
                <c:pt idx="19">
                  <c:v>3.3399999999999999E-2</c:v>
                </c:pt>
                <c:pt idx="20">
                  <c:v>2.47E-2</c:v>
                </c:pt>
                <c:pt idx="21">
                  <c:v>1.89E-2</c:v>
                </c:pt>
                <c:pt idx="22">
                  <c:v>1.1599999999999999E-2</c:v>
                </c:pt>
                <c:pt idx="23">
                  <c:v>5.8999999999999999E-3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2-4440-B5EF-07125BA5887F}"/>
            </c:ext>
          </c:extLst>
        </c:ser>
        <c:ser>
          <c:idx val="2"/>
          <c:order val="2"/>
          <c:tx>
            <c:strRef>
              <c:f>'PCS 62'!$D$4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62'!$D$5:$D$28</c:f>
              <c:numCache>
                <c:formatCode>0.00%</c:formatCode>
                <c:ptCount val="24"/>
                <c:pt idx="0">
                  <c:v>3.8999999999999998E-3</c:v>
                </c:pt>
                <c:pt idx="1">
                  <c:v>2.3E-3</c:v>
                </c:pt>
                <c:pt idx="2">
                  <c:v>1.6000000000000001E-3</c:v>
                </c:pt>
                <c:pt idx="3">
                  <c:v>2.0999999999999999E-3</c:v>
                </c:pt>
                <c:pt idx="4">
                  <c:v>5.7999999999999996E-3</c:v>
                </c:pt>
                <c:pt idx="5">
                  <c:v>1.5699999999999999E-2</c:v>
                </c:pt>
                <c:pt idx="6">
                  <c:v>3.9399999999999998E-2</c:v>
                </c:pt>
                <c:pt idx="7">
                  <c:v>7.1300000000000002E-2</c:v>
                </c:pt>
                <c:pt idx="8">
                  <c:v>7.2099999999999997E-2</c:v>
                </c:pt>
                <c:pt idx="9">
                  <c:v>5.62E-2</c:v>
                </c:pt>
                <c:pt idx="10">
                  <c:v>5.8400000000000001E-2</c:v>
                </c:pt>
                <c:pt idx="11">
                  <c:v>6.3100000000000003E-2</c:v>
                </c:pt>
                <c:pt idx="12">
                  <c:v>6.6600000000000006E-2</c:v>
                </c:pt>
                <c:pt idx="13">
                  <c:v>6.6299999999999998E-2</c:v>
                </c:pt>
                <c:pt idx="14">
                  <c:v>6.9400000000000003E-2</c:v>
                </c:pt>
                <c:pt idx="15">
                  <c:v>7.7799999999999994E-2</c:v>
                </c:pt>
                <c:pt idx="16">
                  <c:v>7.9899999999999999E-2</c:v>
                </c:pt>
                <c:pt idx="17">
                  <c:v>8.3699999999999997E-2</c:v>
                </c:pt>
                <c:pt idx="18">
                  <c:v>5.7299999999999997E-2</c:v>
                </c:pt>
                <c:pt idx="19">
                  <c:v>3.8100000000000002E-2</c:v>
                </c:pt>
                <c:pt idx="20">
                  <c:v>2.7300000000000001E-2</c:v>
                </c:pt>
                <c:pt idx="21">
                  <c:v>2.0299999999999999E-2</c:v>
                </c:pt>
                <c:pt idx="22">
                  <c:v>1.37E-2</c:v>
                </c:pt>
                <c:pt idx="23">
                  <c:v>7.4000000000000003E-3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E2-4440-B5EF-07125BA58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62'!$G$4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62'!$F$5:$F$16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863-440A-9CD1-12B4EB97F800}"/>
            </c:ext>
          </c:extLst>
        </c:ser>
        <c:ser>
          <c:idx val="1"/>
          <c:order val="1"/>
          <c:tx>
            <c:strRef>
              <c:f>'PCS 62'!$H$4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62'!$F$5:$F$16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62'!$H$5:$H$16</c:f>
              <c:numCache>
                <c:formatCode>General</c:formatCode>
                <c:ptCount val="12"/>
                <c:pt idx="0">
                  <c:v>1.1200000000000001</c:v>
                </c:pt>
                <c:pt idx="1">
                  <c:v>1.18</c:v>
                </c:pt>
                <c:pt idx="2">
                  <c:v>1.1599999999999999</c:v>
                </c:pt>
                <c:pt idx="3">
                  <c:v>1.1299999999999999</c:v>
                </c:pt>
                <c:pt idx="4">
                  <c:v>0.99</c:v>
                </c:pt>
                <c:pt idx="5">
                  <c:v>0.85</c:v>
                </c:pt>
                <c:pt idx="6">
                  <c:v>0.81</c:v>
                </c:pt>
                <c:pt idx="7">
                  <c:v>0.89</c:v>
                </c:pt>
                <c:pt idx="8">
                  <c:v>0.89</c:v>
                </c:pt>
                <c:pt idx="9">
                  <c:v>0.99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63-440A-9CD1-12B4EB97F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64'!$B$4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64'!$B$5:$B$28</c:f>
              <c:numCache>
                <c:formatCode>0.00%</c:formatCode>
                <c:ptCount val="24"/>
                <c:pt idx="0">
                  <c:v>4.7999999999999996E-3</c:v>
                </c:pt>
                <c:pt idx="1">
                  <c:v>3.0999999999999999E-3</c:v>
                </c:pt>
                <c:pt idx="2">
                  <c:v>3.0000000000000001E-3</c:v>
                </c:pt>
                <c:pt idx="3">
                  <c:v>5.4999999999999997E-3</c:v>
                </c:pt>
                <c:pt idx="4">
                  <c:v>1.04E-2</c:v>
                </c:pt>
                <c:pt idx="5">
                  <c:v>2.6200000000000001E-2</c:v>
                </c:pt>
                <c:pt idx="6">
                  <c:v>6.5000000000000002E-2</c:v>
                </c:pt>
                <c:pt idx="7">
                  <c:v>8.0799999999999997E-2</c:v>
                </c:pt>
                <c:pt idx="8">
                  <c:v>6.9099999999999995E-2</c:v>
                </c:pt>
                <c:pt idx="9">
                  <c:v>5.8200000000000002E-2</c:v>
                </c:pt>
                <c:pt idx="10">
                  <c:v>5.6300000000000003E-2</c:v>
                </c:pt>
                <c:pt idx="11">
                  <c:v>5.8500000000000003E-2</c:v>
                </c:pt>
                <c:pt idx="12">
                  <c:v>6.0699999999999997E-2</c:v>
                </c:pt>
                <c:pt idx="13">
                  <c:v>5.8500000000000003E-2</c:v>
                </c:pt>
                <c:pt idx="14">
                  <c:v>6.3100000000000003E-2</c:v>
                </c:pt>
                <c:pt idx="15">
                  <c:v>6.6600000000000006E-2</c:v>
                </c:pt>
                <c:pt idx="16">
                  <c:v>7.51E-2</c:v>
                </c:pt>
                <c:pt idx="17">
                  <c:v>7.6600000000000001E-2</c:v>
                </c:pt>
                <c:pt idx="18">
                  <c:v>5.1900000000000002E-2</c:v>
                </c:pt>
                <c:pt idx="19">
                  <c:v>3.56E-2</c:v>
                </c:pt>
                <c:pt idx="20">
                  <c:v>2.7799999999999998E-2</c:v>
                </c:pt>
                <c:pt idx="21">
                  <c:v>2.1100000000000001E-2</c:v>
                </c:pt>
                <c:pt idx="22">
                  <c:v>1.38E-2</c:v>
                </c:pt>
                <c:pt idx="23">
                  <c:v>8.3999999999999995E-3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4-4F10-9143-1F00A7560706}"/>
            </c:ext>
          </c:extLst>
        </c:ser>
        <c:ser>
          <c:idx val="1"/>
          <c:order val="1"/>
          <c:tx>
            <c:strRef>
              <c:f>'PCS 64'!$C$4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64'!$C$5:$C$28</c:f>
              <c:numCache>
                <c:formatCode>0.00%</c:formatCode>
                <c:ptCount val="24"/>
                <c:pt idx="0">
                  <c:v>7.7999999999999996E-3</c:v>
                </c:pt>
                <c:pt idx="1">
                  <c:v>4.7999999999999996E-3</c:v>
                </c:pt>
                <c:pt idx="2">
                  <c:v>3.5000000000000001E-3</c:v>
                </c:pt>
                <c:pt idx="3">
                  <c:v>3.3999999999999998E-3</c:v>
                </c:pt>
                <c:pt idx="4">
                  <c:v>5.1999999999999998E-3</c:v>
                </c:pt>
                <c:pt idx="5">
                  <c:v>1.6199999999999999E-2</c:v>
                </c:pt>
                <c:pt idx="6">
                  <c:v>4.6600000000000003E-2</c:v>
                </c:pt>
                <c:pt idx="7">
                  <c:v>6.83E-2</c:v>
                </c:pt>
                <c:pt idx="8">
                  <c:v>5.5300000000000002E-2</c:v>
                </c:pt>
                <c:pt idx="9">
                  <c:v>5.0999999999999997E-2</c:v>
                </c:pt>
                <c:pt idx="10">
                  <c:v>5.2900000000000003E-2</c:v>
                </c:pt>
                <c:pt idx="11">
                  <c:v>5.5E-2</c:v>
                </c:pt>
                <c:pt idx="12">
                  <c:v>6.0199999999999997E-2</c:v>
                </c:pt>
                <c:pt idx="13">
                  <c:v>6.2100000000000002E-2</c:v>
                </c:pt>
                <c:pt idx="14">
                  <c:v>6.5699999999999995E-2</c:v>
                </c:pt>
                <c:pt idx="15">
                  <c:v>7.5899999999999995E-2</c:v>
                </c:pt>
                <c:pt idx="16">
                  <c:v>8.7099999999999997E-2</c:v>
                </c:pt>
                <c:pt idx="17">
                  <c:v>9.0700000000000003E-2</c:v>
                </c:pt>
                <c:pt idx="18">
                  <c:v>6.2E-2</c:v>
                </c:pt>
                <c:pt idx="19">
                  <c:v>4.1099999999999998E-2</c:v>
                </c:pt>
                <c:pt idx="20">
                  <c:v>3.1300000000000001E-2</c:v>
                </c:pt>
                <c:pt idx="21">
                  <c:v>2.4299999999999999E-2</c:v>
                </c:pt>
                <c:pt idx="22">
                  <c:v>1.7899999999999999E-2</c:v>
                </c:pt>
                <c:pt idx="23">
                  <c:v>1.18E-2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F4-4F10-9143-1F00A7560706}"/>
            </c:ext>
          </c:extLst>
        </c:ser>
        <c:ser>
          <c:idx val="2"/>
          <c:order val="2"/>
          <c:tx>
            <c:strRef>
              <c:f>'PCS 64'!$D$4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64'!$D$5:$D$28</c:f>
              <c:numCache>
                <c:formatCode>0.00%</c:formatCode>
                <c:ptCount val="24"/>
                <c:pt idx="0">
                  <c:v>6.3E-3</c:v>
                </c:pt>
                <c:pt idx="1">
                  <c:v>3.8999999999999998E-3</c:v>
                </c:pt>
                <c:pt idx="2">
                  <c:v>3.2000000000000002E-3</c:v>
                </c:pt>
                <c:pt idx="3">
                  <c:v>4.4000000000000003E-3</c:v>
                </c:pt>
                <c:pt idx="4">
                  <c:v>7.7999999999999996E-3</c:v>
                </c:pt>
                <c:pt idx="5">
                  <c:v>2.1299999999999999E-2</c:v>
                </c:pt>
                <c:pt idx="6">
                  <c:v>5.6000000000000001E-2</c:v>
                </c:pt>
                <c:pt idx="7">
                  <c:v>7.4700000000000003E-2</c:v>
                </c:pt>
                <c:pt idx="8">
                  <c:v>6.2399999999999997E-2</c:v>
                </c:pt>
                <c:pt idx="9">
                  <c:v>5.4699999999999999E-2</c:v>
                </c:pt>
                <c:pt idx="10">
                  <c:v>5.4600000000000003E-2</c:v>
                </c:pt>
                <c:pt idx="11">
                  <c:v>5.6800000000000003E-2</c:v>
                </c:pt>
                <c:pt idx="12">
                  <c:v>6.0400000000000002E-2</c:v>
                </c:pt>
                <c:pt idx="13">
                  <c:v>6.0299999999999999E-2</c:v>
                </c:pt>
                <c:pt idx="14">
                  <c:v>6.4299999999999996E-2</c:v>
                </c:pt>
                <c:pt idx="15">
                  <c:v>7.1199999999999999E-2</c:v>
                </c:pt>
                <c:pt idx="16">
                  <c:v>8.1000000000000003E-2</c:v>
                </c:pt>
                <c:pt idx="17">
                  <c:v>8.3500000000000005E-2</c:v>
                </c:pt>
                <c:pt idx="18">
                  <c:v>5.6800000000000003E-2</c:v>
                </c:pt>
                <c:pt idx="19">
                  <c:v>3.8300000000000001E-2</c:v>
                </c:pt>
                <c:pt idx="20">
                  <c:v>2.9499999999999998E-2</c:v>
                </c:pt>
                <c:pt idx="21">
                  <c:v>2.2700000000000001E-2</c:v>
                </c:pt>
                <c:pt idx="22">
                  <c:v>1.5800000000000002E-2</c:v>
                </c:pt>
                <c:pt idx="23">
                  <c:v>1.01E-2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F4-4F10-9143-1F00A7560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64'!$G$4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64'!$F$5:$F$16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EA3-413E-A29B-E1388E07C55C}"/>
            </c:ext>
          </c:extLst>
        </c:ser>
        <c:ser>
          <c:idx val="1"/>
          <c:order val="1"/>
          <c:tx>
            <c:strRef>
              <c:f>'PCS 64'!$H$4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64'!$F$5:$F$16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64'!$H$5:$H$16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1.1100000000000001</c:v>
                </c:pt>
                <c:pt idx="2">
                  <c:v>1.1299999999999999</c:v>
                </c:pt>
                <c:pt idx="3">
                  <c:v>1.03</c:v>
                </c:pt>
                <c:pt idx="4">
                  <c:v>0.96</c:v>
                </c:pt>
                <c:pt idx="5">
                  <c:v>0.92</c:v>
                </c:pt>
                <c:pt idx="6">
                  <c:v>0.89</c:v>
                </c:pt>
                <c:pt idx="7">
                  <c:v>0.94</c:v>
                </c:pt>
                <c:pt idx="8">
                  <c:v>0.94</c:v>
                </c:pt>
                <c:pt idx="9">
                  <c:v>0.99</c:v>
                </c:pt>
                <c:pt idx="10">
                  <c:v>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A3-413E-A29B-E1388E07C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63'!$B$4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63'!$B$5:$B$28</c:f>
              <c:numCache>
                <c:formatCode>0.00%</c:formatCode>
                <c:ptCount val="24"/>
                <c:pt idx="0">
                  <c:v>4.1000000000000003E-3</c:v>
                </c:pt>
                <c:pt idx="1">
                  <c:v>2.0999999999999999E-3</c:v>
                </c:pt>
                <c:pt idx="2">
                  <c:v>1.4E-3</c:v>
                </c:pt>
                <c:pt idx="3">
                  <c:v>1.4E-3</c:v>
                </c:pt>
                <c:pt idx="4">
                  <c:v>3.2000000000000002E-3</c:v>
                </c:pt>
                <c:pt idx="5">
                  <c:v>9.7000000000000003E-3</c:v>
                </c:pt>
                <c:pt idx="6">
                  <c:v>2.6100000000000002E-2</c:v>
                </c:pt>
                <c:pt idx="7">
                  <c:v>4.6899999999999997E-2</c:v>
                </c:pt>
                <c:pt idx="8">
                  <c:v>5.62E-2</c:v>
                </c:pt>
                <c:pt idx="9">
                  <c:v>5.6300000000000003E-2</c:v>
                </c:pt>
                <c:pt idx="10">
                  <c:v>5.79E-2</c:v>
                </c:pt>
                <c:pt idx="11">
                  <c:v>6.2899999999999998E-2</c:v>
                </c:pt>
                <c:pt idx="12">
                  <c:v>6.6299999999999998E-2</c:v>
                </c:pt>
                <c:pt idx="13">
                  <c:v>6.83E-2</c:v>
                </c:pt>
                <c:pt idx="14">
                  <c:v>6.88E-2</c:v>
                </c:pt>
                <c:pt idx="15">
                  <c:v>7.6799999999999993E-2</c:v>
                </c:pt>
                <c:pt idx="16">
                  <c:v>9.3200000000000005E-2</c:v>
                </c:pt>
                <c:pt idx="17">
                  <c:v>0.1003</c:v>
                </c:pt>
                <c:pt idx="18">
                  <c:v>7.7200000000000005E-2</c:v>
                </c:pt>
                <c:pt idx="19">
                  <c:v>4.9000000000000002E-2</c:v>
                </c:pt>
                <c:pt idx="20">
                  <c:v>2.92E-2</c:v>
                </c:pt>
                <c:pt idx="21">
                  <c:v>0.02</c:v>
                </c:pt>
                <c:pt idx="22">
                  <c:v>1.43E-2</c:v>
                </c:pt>
                <c:pt idx="23">
                  <c:v>8.3000000000000001E-3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72-4837-8FD1-7D773F2C8EF7}"/>
            </c:ext>
          </c:extLst>
        </c:ser>
        <c:ser>
          <c:idx val="1"/>
          <c:order val="1"/>
          <c:tx>
            <c:strRef>
              <c:f>'PCS 63'!$C$4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63'!$C$5:$C$28</c:f>
              <c:numCache>
                <c:formatCode>0.00%</c:formatCode>
                <c:ptCount val="24"/>
                <c:pt idx="0">
                  <c:v>5.7000000000000002E-3</c:v>
                </c:pt>
                <c:pt idx="1">
                  <c:v>3.0999999999999999E-3</c:v>
                </c:pt>
                <c:pt idx="2">
                  <c:v>1.6999999999999999E-3</c:v>
                </c:pt>
                <c:pt idx="3">
                  <c:v>1.2999999999999999E-3</c:v>
                </c:pt>
                <c:pt idx="4">
                  <c:v>2.2000000000000001E-3</c:v>
                </c:pt>
                <c:pt idx="5">
                  <c:v>9.5999999999999992E-3</c:v>
                </c:pt>
                <c:pt idx="6">
                  <c:v>3.7400000000000003E-2</c:v>
                </c:pt>
                <c:pt idx="7">
                  <c:v>6.6600000000000006E-2</c:v>
                </c:pt>
                <c:pt idx="8">
                  <c:v>7.2999999999999995E-2</c:v>
                </c:pt>
                <c:pt idx="9">
                  <c:v>6.2300000000000001E-2</c:v>
                </c:pt>
                <c:pt idx="10">
                  <c:v>5.4600000000000003E-2</c:v>
                </c:pt>
                <c:pt idx="11">
                  <c:v>5.67E-2</c:v>
                </c:pt>
                <c:pt idx="12">
                  <c:v>6.0999999999999999E-2</c:v>
                </c:pt>
                <c:pt idx="13">
                  <c:v>6.6100000000000006E-2</c:v>
                </c:pt>
                <c:pt idx="14">
                  <c:v>6.8699999999999997E-2</c:v>
                </c:pt>
                <c:pt idx="15">
                  <c:v>7.0999999999999994E-2</c:v>
                </c:pt>
                <c:pt idx="16">
                  <c:v>7.5200000000000003E-2</c:v>
                </c:pt>
                <c:pt idx="17">
                  <c:v>7.85E-2</c:v>
                </c:pt>
                <c:pt idx="18">
                  <c:v>6.3600000000000004E-2</c:v>
                </c:pt>
                <c:pt idx="19">
                  <c:v>4.6300000000000001E-2</c:v>
                </c:pt>
                <c:pt idx="20">
                  <c:v>3.5700000000000003E-2</c:v>
                </c:pt>
                <c:pt idx="21">
                  <c:v>2.87E-2</c:v>
                </c:pt>
                <c:pt idx="22">
                  <c:v>1.95E-2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72-4837-8FD1-7D773F2C8EF7}"/>
            </c:ext>
          </c:extLst>
        </c:ser>
        <c:ser>
          <c:idx val="2"/>
          <c:order val="2"/>
          <c:tx>
            <c:strRef>
              <c:f>'PCS 63'!$D$4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63'!$D$5:$D$28</c:f>
              <c:numCache>
                <c:formatCode>0.00%</c:formatCode>
                <c:ptCount val="24"/>
                <c:pt idx="0">
                  <c:v>4.8999999999999998E-3</c:v>
                </c:pt>
                <c:pt idx="1">
                  <c:v>2.5999999999999999E-3</c:v>
                </c:pt>
                <c:pt idx="2">
                  <c:v>1.6000000000000001E-3</c:v>
                </c:pt>
                <c:pt idx="3">
                  <c:v>1.2999999999999999E-3</c:v>
                </c:pt>
                <c:pt idx="4">
                  <c:v>2.7000000000000001E-3</c:v>
                </c:pt>
                <c:pt idx="5">
                  <c:v>9.7000000000000003E-3</c:v>
                </c:pt>
                <c:pt idx="6">
                  <c:v>3.1899999999999998E-2</c:v>
                </c:pt>
                <c:pt idx="7">
                  <c:v>5.6899999999999999E-2</c:v>
                </c:pt>
                <c:pt idx="8">
                  <c:v>6.4699999999999994E-2</c:v>
                </c:pt>
                <c:pt idx="9">
                  <c:v>5.9299999999999999E-2</c:v>
                </c:pt>
                <c:pt idx="10">
                  <c:v>5.62E-2</c:v>
                </c:pt>
                <c:pt idx="11">
                  <c:v>5.9700000000000003E-2</c:v>
                </c:pt>
                <c:pt idx="12">
                  <c:v>6.3600000000000004E-2</c:v>
                </c:pt>
                <c:pt idx="13">
                  <c:v>6.7299999999999999E-2</c:v>
                </c:pt>
                <c:pt idx="14">
                  <c:v>6.9000000000000006E-2</c:v>
                </c:pt>
                <c:pt idx="15">
                  <c:v>7.4200000000000002E-2</c:v>
                </c:pt>
                <c:pt idx="16">
                  <c:v>8.4199999999999997E-2</c:v>
                </c:pt>
                <c:pt idx="17">
                  <c:v>8.9099999999999999E-2</c:v>
                </c:pt>
                <c:pt idx="18">
                  <c:v>7.0099999999999996E-2</c:v>
                </c:pt>
                <c:pt idx="19">
                  <c:v>4.7500000000000001E-2</c:v>
                </c:pt>
                <c:pt idx="20">
                  <c:v>3.2399999999999998E-2</c:v>
                </c:pt>
                <c:pt idx="21">
                  <c:v>2.4400000000000002E-2</c:v>
                </c:pt>
                <c:pt idx="22">
                  <c:v>1.6899999999999998E-2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72-4837-8FD1-7D773F2C8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7'!$B$5:$B$28</c:f>
              <c:numCache>
                <c:formatCode>0.00%</c:formatCode>
                <c:ptCount val="24"/>
                <c:pt idx="0">
                  <c:v>3.3E-3</c:v>
                </c:pt>
                <c:pt idx="1">
                  <c:v>1.8E-3</c:v>
                </c:pt>
                <c:pt idx="2">
                  <c:v>1.2999999999999999E-3</c:v>
                </c:pt>
                <c:pt idx="3">
                  <c:v>1.4E-3</c:v>
                </c:pt>
                <c:pt idx="4">
                  <c:v>3.2000000000000002E-3</c:v>
                </c:pt>
                <c:pt idx="5">
                  <c:v>6.7999999999999996E-3</c:v>
                </c:pt>
                <c:pt idx="6">
                  <c:v>1.7399999999999999E-2</c:v>
                </c:pt>
                <c:pt idx="7">
                  <c:v>3.6900000000000002E-2</c:v>
                </c:pt>
                <c:pt idx="8">
                  <c:v>5.21E-2</c:v>
                </c:pt>
                <c:pt idx="9">
                  <c:v>6.4000000000000001E-2</c:v>
                </c:pt>
                <c:pt idx="10">
                  <c:v>7.1300000000000002E-2</c:v>
                </c:pt>
                <c:pt idx="11">
                  <c:v>7.5600000000000001E-2</c:v>
                </c:pt>
                <c:pt idx="12">
                  <c:v>7.7700000000000005E-2</c:v>
                </c:pt>
                <c:pt idx="13">
                  <c:v>7.5999999999999998E-2</c:v>
                </c:pt>
                <c:pt idx="14">
                  <c:v>7.8E-2</c:v>
                </c:pt>
                <c:pt idx="15">
                  <c:v>8.3500000000000005E-2</c:v>
                </c:pt>
                <c:pt idx="16">
                  <c:v>7.9600000000000004E-2</c:v>
                </c:pt>
                <c:pt idx="17">
                  <c:v>7.4099999999999999E-2</c:v>
                </c:pt>
                <c:pt idx="18">
                  <c:v>6.0100000000000001E-2</c:v>
                </c:pt>
                <c:pt idx="19">
                  <c:v>4.6800000000000001E-2</c:v>
                </c:pt>
                <c:pt idx="20">
                  <c:v>4.1399999999999999E-2</c:v>
                </c:pt>
                <c:pt idx="21">
                  <c:v>2.58E-2</c:v>
                </c:pt>
                <c:pt idx="22">
                  <c:v>1.4999999999999999E-2</c:v>
                </c:pt>
                <c:pt idx="23">
                  <c:v>7.0000000000000001E-3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AF-44AD-B401-BA33D5A5926C}"/>
            </c:ext>
          </c:extLst>
        </c:ser>
        <c:ser>
          <c:idx val="1"/>
          <c:order val="1"/>
          <c:tx>
            <c:strRef>
              <c:f>'PCS 7'!$C$4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7'!$C$5:$C$28</c:f>
              <c:numCache>
                <c:formatCode>0.00%</c:formatCode>
                <c:ptCount val="24"/>
                <c:pt idx="0">
                  <c:v>4.1000000000000003E-3</c:v>
                </c:pt>
                <c:pt idx="1">
                  <c:v>2.3E-3</c:v>
                </c:pt>
                <c:pt idx="2">
                  <c:v>1.4E-3</c:v>
                </c:pt>
                <c:pt idx="3">
                  <c:v>8.9999999999999998E-4</c:v>
                </c:pt>
                <c:pt idx="4">
                  <c:v>1.4E-3</c:v>
                </c:pt>
                <c:pt idx="5">
                  <c:v>4.7999999999999996E-3</c:v>
                </c:pt>
                <c:pt idx="6">
                  <c:v>1.9599999999999999E-2</c:v>
                </c:pt>
                <c:pt idx="7">
                  <c:v>4.0899999999999999E-2</c:v>
                </c:pt>
                <c:pt idx="8">
                  <c:v>5.7299999999999997E-2</c:v>
                </c:pt>
                <c:pt idx="9">
                  <c:v>6.7500000000000004E-2</c:v>
                </c:pt>
                <c:pt idx="10">
                  <c:v>7.5700000000000003E-2</c:v>
                </c:pt>
                <c:pt idx="11">
                  <c:v>8.2799999999999999E-2</c:v>
                </c:pt>
                <c:pt idx="12">
                  <c:v>8.4400000000000003E-2</c:v>
                </c:pt>
                <c:pt idx="13">
                  <c:v>7.8299999999999995E-2</c:v>
                </c:pt>
                <c:pt idx="14">
                  <c:v>7.4099999999999999E-2</c:v>
                </c:pt>
                <c:pt idx="15">
                  <c:v>7.3099999999999998E-2</c:v>
                </c:pt>
                <c:pt idx="16">
                  <c:v>7.2300000000000003E-2</c:v>
                </c:pt>
                <c:pt idx="17">
                  <c:v>7.1499999999999994E-2</c:v>
                </c:pt>
                <c:pt idx="18">
                  <c:v>6.0100000000000001E-2</c:v>
                </c:pt>
                <c:pt idx="19">
                  <c:v>4.6800000000000001E-2</c:v>
                </c:pt>
                <c:pt idx="20">
                  <c:v>3.3599999999999998E-2</c:v>
                </c:pt>
                <c:pt idx="21">
                  <c:v>2.5499999999999998E-2</c:v>
                </c:pt>
                <c:pt idx="22">
                  <c:v>1.4500000000000001E-2</c:v>
                </c:pt>
                <c:pt idx="23">
                  <c:v>7.3000000000000001E-3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AF-44AD-B401-BA33D5A5926C}"/>
            </c:ext>
          </c:extLst>
        </c:ser>
        <c:ser>
          <c:idx val="2"/>
          <c:order val="2"/>
          <c:tx>
            <c:strRef>
              <c:f>'PCS 7'!$D$4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7'!$D$5:$D$28</c:f>
              <c:numCache>
                <c:formatCode>0.00%</c:formatCode>
                <c:ptCount val="24"/>
                <c:pt idx="0">
                  <c:v>3.7000000000000002E-3</c:v>
                </c:pt>
                <c:pt idx="1">
                  <c:v>2E-3</c:v>
                </c:pt>
                <c:pt idx="2">
                  <c:v>1.4E-3</c:v>
                </c:pt>
                <c:pt idx="3">
                  <c:v>1.1999999999999999E-3</c:v>
                </c:pt>
                <c:pt idx="4">
                  <c:v>2.3E-3</c:v>
                </c:pt>
                <c:pt idx="5">
                  <c:v>5.7999999999999996E-3</c:v>
                </c:pt>
                <c:pt idx="6">
                  <c:v>1.8499999999999999E-2</c:v>
                </c:pt>
                <c:pt idx="7">
                  <c:v>3.8899999999999997E-2</c:v>
                </c:pt>
                <c:pt idx="8">
                  <c:v>5.4699999999999999E-2</c:v>
                </c:pt>
                <c:pt idx="9">
                  <c:v>6.5799999999999997E-2</c:v>
                </c:pt>
                <c:pt idx="10">
                  <c:v>7.3499999999999996E-2</c:v>
                </c:pt>
                <c:pt idx="11">
                  <c:v>7.9200000000000007E-2</c:v>
                </c:pt>
                <c:pt idx="12">
                  <c:v>8.1000000000000003E-2</c:v>
                </c:pt>
                <c:pt idx="13">
                  <c:v>7.7200000000000005E-2</c:v>
                </c:pt>
                <c:pt idx="14">
                  <c:v>7.5999999999999998E-2</c:v>
                </c:pt>
                <c:pt idx="15">
                  <c:v>7.8299999999999995E-2</c:v>
                </c:pt>
                <c:pt idx="16">
                  <c:v>7.5899999999999995E-2</c:v>
                </c:pt>
                <c:pt idx="17">
                  <c:v>7.2800000000000004E-2</c:v>
                </c:pt>
                <c:pt idx="18">
                  <c:v>6.0100000000000001E-2</c:v>
                </c:pt>
                <c:pt idx="19">
                  <c:v>4.6800000000000001E-2</c:v>
                </c:pt>
                <c:pt idx="20">
                  <c:v>3.7499999999999999E-2</c:v>
                </c:pt>
                <c:pt idx="21">
                  <c:v>2.5700000000000001E-2</c:v>
                </c:pt>
                <c:pt idx="22">
                  <c:v>1.47E-2</c:v>
                </c:pt>
                <c:pt idx="23">
                  <c:v>7.1000000000000004E-3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AF-44AD-B401-BA33D5A59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63'!$G$4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63'!$F$5:$F$16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3D4-4A77-81EE-8BA829CA7D38}"/>
            </c:ext>
          </c:extLst>
        </c:ser>
        <c:ser>
          <c:idx val="1"/>
          <c:order val="1"/>
          <c:tx>
            <c:strRef>
              <c:f>'PCS 63'!$H$4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63'!$F$5:$F$16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63'!$H$5:$H$16</c:f>
              <c:numCache>
                <c:formatCode>General</c:formatCode>
                <c:ptCount val="12"/>
                <c:pt idx="0">
                  <c:v>1.1399999999999999</c:v>
                </c:pt>
                <c:pt idx="1">
                  <c:v>1.26</c:v>
                </c:pt>
                <c:pt idx="2">
                  <c:v>1.23</c:v>
                </c:pt>
                <c:pt idx="3">
                  <c:v>1.1100000000000001</c:v>
                </c:pt>
                <c:pt idx="4">
                  <c:v>0.95</c:v>
                </c:pt>
                <c:pt idx="5">
                  <c:v>0.83</c:v>
                </c:pt>
                <c:pt idx="6">
                  <c:v>0.8</c:v>
                </c:pt>
                <c:pt idx="7">
                  <c:v>0.87</c:v>
                </c:pt>
                <c:pt idx="8">
                  <c:v>0.85</c:v>
                </c:pt>
                <c:pt idx="9">
                  <c:v>0.98</c:v>
                </c:pt>
                <c:pt idx="10">
                  <c:v>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D4-4A77-81EE-8BA829CA7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66'!$B$4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66'!$B$5:$B$28</c:f>
              <c:numCache>
                <c:formatCode>0.00%</c:formatCode>
                <c:ptCount val="24"/>
                <c:pt idx="0">
                  <c:v>5.3E-3</c:v>
                </c:pt>
                <c:pt idx="1">
                  <c:v>3.3999999999999998E-3</c:v>
                </c:pt>
                <c:pt idx="2">
                  <c:v>2.3E-3</c:v>
                </c:pt>
                <c:pt idx="3">
                  <c:v>1.8E-3</c:v>
                </c:pt>
                <c:pt idx="4">
                  <c:v>2.7000000000000001E-3</c:v>
                </c:pt>
                <c:pt idx="5">
                  <c:v>5.8999999999999999E-3</c:v>
                </c:pt>
                <c:pt idx="6">
                  <c:v>2.06E-2</c:v>
                </c:pt>
                <c:pt idx="7">
                  <c:v>5.5800000000000002E-2</c:v>
                </c:pt>
                <c:pt idx="8">
                  <c:v>5.9200000000000003E-2</c:v>
                </c:pt>
                <c:pt idx="9">
                  <c:v>5.7599999999999998E-2</c:v>
                </c:pt>
                <c:pt idx="10">
                  <c:v>5.9499999999999997E-2</c:v>
                </c:pt>
                <c:pt idx="11">
                  <c:v>6.3200000000000006E-2</c:v>
                </c:pt>
                <c:pt idx="12">
                  <c:v>7.0400000000000004E-2</c:v>
                </c:pt>
                <c:pt idx="13">
                  <c:v>7.2499999999999995E-2</c:v>
                </c:pt>
                <c:pt idx="14">
                  <c:v>7.4399999999999994E-2</c:v>
                </c:pt>
                <c:pt idx="15">
                  <c:v>7.9799999999999996E-2</c:v>
                </c:pt>
                <c:pt idx="16">
                  <c:v>8.4699999999999998E-2</c:v>
                </c:pt>
                <c:pt idx="17">
                  <c:v>8.3599999999999994E-2</c:v>
                </c:pt>
                <c:pt idx="18">
                  <c:v>6.1699999999999998E-2</c:v>
                </c:pt>
                <c:pt idx="19">
                  <c:v>4.6300000000000001E-2</c:v>
                </c:pt>
                <c:pt idx="20">
                  <c:v>3.2800000000000003E-2</c:v>
                </c:pt>
                <c:pt idx="21">
                  <c:v>2.5000000000000001E-2</c:v>
                </c:pt>
                <c:pt idx="22">
                  <c:v>1.8700000000000001E-2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6D-45AB-86BA-5503255B2723}"/>
            </c:ext>
          </c:extLst>
        </c:ser>
        <c:ser>
          <c:idx val="1"/>
          <c:order val="1"/>
          <c:tx>
            <c:strRef>
              <c:f>'PCS 66'!$C$4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66'!$C$5:$C$28</c:f>
              <c:numCache>
                <c:formatCode>0.00%</c:formatCode>
                <c:ptCount val="24"/>
                <c:pt idx="0">
                  <c:v>4.0000000000000001E-3</c:v>
                </c:pt>
                <c:pt idx="1">
                  <c:v>2.7000000000000001E-3</c:v>
                </c:pt>
                <c:pt idx="2">
                  <c:v>2.0999999999999999E-3</c:v>
                </c:pt>
                <c:pt idx="3">
                  <c:v>2.8E-3</c:v>
                </c:pt>
                <c:pt idx="4">
                  <c:v>4.5999999999999999E-3</c:v>
                </c:pt>
                <c:pt idx="5">
                  <c:v>1.2800000000000001E-2</c:v>
                </c:pt>
                <c:pt idx="6">
                  <c:v>4.4600000000000001E-2</c:v>
                </c:pt>
                <c:pt idx="7">
                  <c:v>6.6699999999999995E-2</c:v>
                </c:pt>
                <c:pt idx="8">
                  <c:v>6.59E-2</c:v>
                </c:pt>
                <c:pt idx="9">
                  <c:v>6.3E-2</c:v>
                </c:pt>
                <c:pt idx="10">
                  <c:v>6.5299999999999997E-2</c:v>
                </c:pt>
                <c:pt idx="11">
                  <c:v>6.8900000000000003E-2</c:v>
                </c:pt>
                <c:pt idx="12">
                  <c:v>7.2400000000000006E-2</c:v>
                </c:pt>
                <c:pt idx="13">
                  <c:v>6.9400000000000003E-2</c:v>
                </c:pt>
                <c:pt idx="14">
                  <c:v>7.2499999999999995E-2</c:v>
                </c:pt>
                <c:pt idx="15">
                  <c:v>7.3700000000000002E-2</c:v>
                </c:pt>
                <c:pt idx="16">
                  <c:v>7.1900000000000006E-2</c:v>
                </c:pt>
                <c:pt idx="17">
                  <c:v>7.3800000000000004E-2</c:v>
                </c:pt>
                <c:pt idx="18">
                  <c:v>5.2299999999999999E-2</c:v>
                </c:pt>
                <c:pt idx="19">
                  <c:v>3.6400000000000002E-2</c:v>
                </c:pt>
                <c:pt idx="20">
                  <c:v>2.8799999999999999E-2</c:v>
                </c:pt>
                <c:pt idx="21">
                  <c:v>2.3E-2</c:v>
                </c:pt>
                <c:pt idx="22">
                  <c:v>1.54E-2</c:v>
                </c:pt>
                <c:pt idx="23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6D-45AB-86BA-5503255B2723}"/>
            </c:ext>
          </c:extLst>
        </c:ser>
        <c:ser>
          <c:idx val="2"/>
          <c:order val="2"/>
          <c:tx>
            <c:strRef>
              <c:f>'PCS 66'!$D$4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66'!$D$5:$D$28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3.0000000000000001E-3</c:v>
                </c:pt>
                <c:pt idx="2">
                  <c:v>2.2000000000000001E-3</c:v>
                </c:pt>
                <c:pt idx="3">
                  <c:v>2.3E-3</c:v>
                </c:pt>
                <c:pt idx="4">
                  <c:v>3.7000000000000002E-3</c:v>
                </c:pt>
                <c:pt idx="5">
                  <c:v>9.4000000000000004E-3</c:v>
                </c:pt>
                <c:pt idx="6">
                  <c:v>3.27E-2</c:v>
                </c:pt>
                <c:pt idx="7">
                  <c:v>6.13E-2</c:v>
                </c:pt>
                <c:pt idx="8">
                  <c:v>6.2600000000000003E-2</c:v>
                </c:pt>
                <c:pt idx="9">
                  <c:v>6.0299999999999999E-2</c:v>
                </c:pt>
                <c:pt idx="10">
                  <c:v>6.2399999999999997E-2</c:v>
                </c:pt>
                <c:pt idx="11">
                  <c:v>6.6100000000000006E-2</c:v>
                </c:pt>
                <c:pt idx="12">
                  <c:v>7.1400000000000005E-2</c:v>
                </c:pt>
                <c:pt idx="13">
                  <c:v>7.0999999999999994E-2</c:v>
                </c:pt>
                <c:pt idx="14">
                  <c:v>7.3400000000000007E-2</c:v>
                </c:pt>
                <c:pt idx="15">
                  <c:v>7.6700000000000004E-2</c:v>
                </c:pt>
                <c:pt idx="16">
                  <c:v>7.8299999999999995E-2</c:v>
                </c:pt>
                <c:pt idx="17">
                  <c:v>7.8700000000000006E-2</c:v>
                </c:pt>
                <c:pt idx="18">
                  <c:v>5.6899999999999999E-2</c:v>
                </c:pt>
                <c:pt idx="19">
                  <c:v>4.1300000000000003E-2</c:v>
                </c:pt>
                <c:pt idx="20">
                  <c:v>3.0800000000000001E-2</c:v>
                </c:pt>
                <c:pt idx="21">
                  <c:v>2.4E-2</c:v>
                </c:pt>
                <c:pt idx="22">
                  <c:v>1.7000000000000001E-2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6D-45AB-86BA-5503255B2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66'!$G$4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66'!$F$5:$F$16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766E-49B9-9000-FA362C6069C1}"/>
            </c:ext>
          </c:extLst>
        </c:ser>
        <c:ser>
          <c:idx val="1"/>
          <c:order val="1"/>
          <c:tx>
            <c:strRef>
              <c:f>'PCS 66'!$H$4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66'!$F$5:$F$16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66'!$H$5:$H$16</c:f>
              <c:numCache>
                <c:formatCode>General</c:formatCode>
                <c:ptCount val="12"/>
                <c:pt idx="0">
                  <c:v>1.1000000000000001</c:v>
                </c:pt>
                <c:pt idx="1">
                  <c:v>1.1599999999999999</c:v>
                </c:pt>
                <c:pt idx="2">
                  <c:v>1.1000000000000001</c:v>
                </c:pt>
                <c:pt idx="3">
                  <c:v>1.0900000000000001</c:v>
                </c:pt>
                <c:pt idx="4">
                  <c:v>0.97</c:v>
                </c:pt>
                <c:pt idx="5">
                  <c:v>0.88</c:v>
                </c:pt>
                <c:pt idx="6">
                  <c:v>0.88</c:v>
                </c:pt>
                <c:pt idx="7">
                  <c:v>0.92</c:v>
                </c:pt>
                <c:pt idx="8">
                  <c:v>0.94</c:v>
                </c:pt>
                <c:pt idx="9">
                  <c:v>1.02</c:v>
                </c:pt>
                <c:pt idx="10">
                  <c:v>1.01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6E-49B9-9000-FA362C606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68'!$B$4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68'!$B$5:$B$28</c:f>
              <c:numCache>
                <c:formatCode>0.00%</c:formatCode>
                <c:ptCount val="24"/>
                <c:pt idx="0">
                  <c:v>1.0500000000000001E-2</c:v>
                </c:pt>
                <c:pt idx="1">
                  <c:v>7.3000000000000001E-3</c:v>
                </c:pt>
                <c:pt idx="2">
                  <c:v>6.4000000000000003E-3</c:v>
                </c:pt>
                <c:pt idx="3">
                  <c:v>4.4999999999999997E-3</c:v>
                </c:pt>
                <c:pt idx="4">
                  <c:v>6.4999999999999997E-3</c:v>
                </c:pt>
                <c:pt idx="5">
                  <c:v>1.4200000000000001E-2</c:v>
                </c:pt>
                <c:pt idx="6">
                  <c:v>3.32E-2</c:v>
                </c:pt>
                <c:pt idx="7">
                  <c:v>4.5699999999999998E-2</c:v>
                </c:pt>
                <c:pt idx="8">
                  <c:v>4.4200000000000003E-2</c:v>
                </c:pt>
                <c:pt idx="9">
                  <c:v>4.1500000000000002E-2</c:v>
                </c:pt>
                <c:pt idx="10">
                  <c:v>4.4499999999999998E-2</c:v>
                </c:pt>
                <c:pt idx="11">
                  <c:v>0.05</c:v>
                </c:pt>
                <c:pt idx="12">
                  <c:v>5.62E-2</c:v>
                </c:pt>
                <c:pt idx="13">
                  <c:v>5.8599999999999999E-2</c:v>
                </c:pt>
                <c:pt idx="14">
                  <c:v>6.4699999999999994E-2</c:v>
                </c:pt>
                <c:pt idx="15">
                  <c:v>7.7200000000000005E-2</c:v>
                </c:pt>
                <c:pt idx="16">
                  <c:v>9.1600000000000001E-2</c:v>
                </c:pt>
                <c:pt idx="17">
                  <c:v>0.1012</c:v>
                </c:pt>
                <c:pt idx="18">
                  <c:v>6.9500000000000006E-2</c:v>
                </c:pt>
                <c:pt idx="19">
                  <c:v>5.2299999999999999E-2</c:v>
                </c:pt>
                <c:pt idx="20">
                  <c:v>4.3099999999999999E-2</c:v>
                </c:pt>
                <c:pt idx="21">
                  <c:v>3.5000000000000003E-2</c:v>
                </c:pt>
                <c:pt idx="22">
                  <c:v>2.5499999999999998E-2</c:v>
                </c:pt>
                <c:pt idx="23">
                  <c:v>1.66E-2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1-425A-9089-B069AE3AA752}"/>
            </c:ext>
          </c:extLst>
        </c:ser>
        <c:ser>
          <c:idx val="1"/>
          <c:order val="1"/>
          <c:tx>
            <c:strRef>
              <c:f>'PCS 68'!$C$4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68'!$C$5:$C$28</c:f>
              <c:numCache>
                <c:formatCode>0.00%</c:formatCode>
                <c:ptCount val="24"/>
                <c:pt idx="0">
                  <c:v>7.3000000000000001E-3</c:v>
                </c:pt>
                <c:pt idx="1">
                  <c:v>5.1000000000000004E-3</c:v>
                </c:pt>
                <c:pt idx="2">
                  <c:v>4.8999999999999998E-3</c:v>
                </c:pt>
                <c:pt idx="3">
                  <c:v>6.1000000000000004E-3</c:v>
                </c:pt>
                <c:pt idx="4">
                  <c:v>1.2999999999999999E-2</c:v>
                </c:pt>
                <c:pt idx="5">
                  <c:v>4.02E-2</c:v>
                </c:pt>
                <c:pt idx="6">
                  <c:v>8.4699999999999998E-2</c:v>
                </c:pt>
                <c:pt idx="7">
                  <c:v>9.8699999999999996E-2</c:v>
                </c:pt>
                <c:pt idx="8">
                  <c:v>7.3300000000000004E-2</c:v>
                </c:pt>
                <c:pt idx="9">
                  <c:v>5.7799999999999997E-2</c:v>
                </c:pt>
                <c:pt idx="10">
                  <c:v>5.4100000000000002E-2</c:v>
                </c:pt>
                <c:pt idx="11">
                  <c:v>5.2600000000000001E-2</c:v>
                </c:pt>
                <c:pt idx="12">
                  <c:v>5.3100000000000001E-2</c:v>
                </c:pt>
                <c:pt idx="13">
                  <c:v>5.33E-2</c:v>
                </c:pt>
                <c:pt idx="14">
                  <c:v>5.4100000000000002E-2</c:v>
                </c:pt>
                <c:pt idx="15">
                  <c:v>5.4899999999999997E-2</c:v>
                </c:pt>
                <c:pt idx="16">
                  <c:v>0.06</c:v>
                </c:pt>
                <c:pt idx="17">
                  <c:v>5.74E-2</c:v>
                </c:pt>
                <c:pt idx="18">
                  <c:v>5.0099999999999999E-2</c:v>
                </c:pt>
                <c:pt idx="19">
                  <c:v>3.8399999999999997E-2</c:v>
                </c:pt>
                <c:pt idx="20">
                  <c:v>2.8899999999999999E-2</c:v>
                </c:pt>
                <c:pt idx="21">
                  <c:v>2.2700000000000001E-2</c:v>
                </c:pt>
                <c:pt idx="22">
                  <c:v>1.7899999999999999E-2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1-425A-9089-B069AE3AA752}"/>
            </c:ext>
          </c:extLst>
        </c:ser>
        <c:ser>
          <c:idx val="2"/>
          <c:order val="2"/>
          <c:tx>
            <c:strRef>
              <c:f>'PCS 68'!$D$4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68'!$D$5:$D$28</c:f>
              <c:numCache>
                <c:formatCode>0.00%</c:formatCode>
                <c:ptCount val="24"/>
                <c:pt idx="0">
                  <c:v>8.8999999999999999E-3</c:v>
                </c:pt>
                <c:pt idx="1">
                  <c:v>6.1999999999999998E-3</c:v>
                </c:pt>
                <c:pt idx="2">
                  <c:v>5.5999999999999999E-3</c:v>
                </c:pt>
                <c:pt idx="3">
                  <c:v>5.3E-3</c:v>
                </c:pt>
                <c:pt idx="4">
                  <c:v>9.7999999999999997E-3</c:v>
                </c:pt>
                <c:pt idx="5">
                  <c:v>2.7400000000000001E-2</c:v>
                </c:pt>
                <c:pt idx="6">
                  <c:v>5.9499999999999997E-2</c:v>
                </c:pt>
                <c:pt idx="7">
                  <c:v>7.2700000000000001E-2</c:v>
                </c:pt>
                <c:pt idx="8">
                  <c:v>5.91E-2</c:v>
                </c:pt>
                <c:pt idx="9">
                  <c:v>4.9799999999999997E-2</c:v>
                </c:pt>
                <c:pt idx="10">
                  <c:v>4.9399999999999999E-2</c:v>
                </c:pt>
                <c:pt idx="11">
                  <c:v>5.1299999999999998E-2</c:v>
                </c:pt>
                <c:pt idx="12">
                  <c:v>5.4600000000000003E-2</c:v>
                </c:pt>
                <c:pt idx="13">
                  <c:v>5.5899999999999998E-2</c:v>
                </c:pt>
                <c:pt idx="14">
                  <c:v>5.9299999999999999E-2</c:v>
                </c:pt>
                <c:pt idx="15">
                  <c:v>6.5799999999999997E-2</c:v>
                </c:pt>
                <c:pt idx="16">
                  <c:v>7.5499999999999998E-2</c:v>
                </c:pt>
                <c:pt idx="17">
                  <c:v>7.8899999999999998E-2</c:v>
                </c:pt>
                <c:pt idx="18">
                  <c:v>5.96E-2</c:v>
                </c:pt>
                <c:pt idx="19">
                  <c:v>4.5199999999999997E-2</c:v>
                </c:pt>
                <c:pt idx="20">
                  <c:v>3.5799999999999998E-2</c:v>
                </c:pt>
                <c:pt idx="21">
                  <c:v>2.87E-2</c:v>
                </c:pt>
                <c:pt idx="22">
                  <c:v>2.1600000000000001E-2</c:v>
                </c:pt>
                <c:pt idx="23">
                  <c:v>1.3899999999999999E-2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1-425A-9089-B069AE3AA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68'!$G$4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68'!$F$5:$F$16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4A4-440E-91AC-2DCB07B35303}"/>
            </c:ext>
          </c:extLst>
        </c:ser>
        <c:ser>
          <c:idx val="1"/>
          <c:order val="1"/>
          <c:tx>
            <c:strRef>
              <c:f>'PCS 68'!$H$4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68'!$F$5:$F$16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68'!$H$5:$H$16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1.03</c:v>
                </c:pt>
                <c:pt idx="2">
                  <c:v>1.04</c:v>
                </c:pt>
                <c:pt idx="3">
                  <c:v>1.02</c:v>
                </c:pt>
                <c:pt idx="4">
                  <c:v>1</c:v>
                </c:pt>
                <c:pt idx="5">
                  <c:v>0.94</c:v>
                </c:pt>
                <c:pt idx="6">
                  <c:v>0.93</c:v>
                </c:pt>
                <c:pt idx="7">
                  <c:v>0.99</c:v>
                </c:pt>
                <c:pt idx="8">
                  <c:v>0.97</c:v>
                </c:pt>
                <c:pt idx="9">
                  <c:v>1.02</c:v>
                </c:pt>
                <c:pt idx="10">
                  <c:v>1.1000000000000001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A4-440E-91AC-2DCB07B35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69'!$B$4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69'!$B$5:$B$28</c:f>
              <c:numCache>
                <c:formatCode>0.00%</c:formatCode>
                <c:ptCount val="24"/>
                <c:pt idx="0">
                  <c:v>6.3E-3</c:v>
                </c:pt>
                <c:pt idx="1">
                  <c:v>4.4999999999999997E-3</c:v>
                </c:pt>
                <c:pt idx="2">
                  <c:v>4.3E-3</c:v>
                </c:pt>
                <c:pt idx="3">
                  <c:v>5.7999999999999996E-3</c:v>
                </c:pt>
                <c:pt idx="4">
                  <c:v>1.26E-2</c:v>
                </c:pt>
                <c:pt idx="5">
                  <c:v>3.7100000000000001E-2</c:v>
                </c:pt>
                <c:pt idx="6">
                  <c:v>7.3599999999999999E-2</c:v>
                </c:pt>
                <c:pt idx="7">
                  <c:v>6.8500000000000005E-2</c:v>
                </c:pt>
                <c:pt idx="8">
                  <c:v>5.2499999999999998E-2</c:v>
                </c:pt>
                <c:pt idx="9">
                  <c:v>5.2299999999999999E-2</c:v>
                </c:pt>
                <c:pt idx="10">
                  <c:v>5.2600000000000001E-2</c:v>
                </c:pt>
                <c:pt idx="11">
                  <c:v>5.3999999999999999E-2</c:v>
                </c:pt>
                <c:pt idx="12">
                  <c:v>5.6000000000000001E-2</c:v>
                </c:pt>
                <c:pt idx="13">
                  <c:v>5.8200000000000002E-2</c:v>
                </c:pt>
                <c:pt idx="14">
                  <c:v>5.9799999999999999E-2</c:v>
                </c:pt>
                <c:pt idx="15">
                  <c:v>6.3500000000000001E-2</c:v>
                </c:pt>
                <c:pt idx="16">
                  <c:v>7.0099999999999996E-2</c:v>
                </c:pt>
                <c:pt idx="17">
                  <c:v>6.9599999999999995E-2</c:v>
                </c:pt>
                <c:pt idx="18">
                  <c:v>5.9400000000000001E-2</c:v>
                </c:pt>
                <c:pt idx="19">
                  <c:v>4.7E-2</c:v>
                </c:pt>
                <c:pt idx="20">
                  <c:v>3.7600000000000001E-2</c:v>
                </c:pt>
                <c:pt idx="21">
                  <c:v>2.7199999999999998E-2</c:v>
                </c:pt>
                <c:pt idx="22">
                  <c:v>1.7100000000000001E-2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68-4BEA-A942-084D0747B41D}"/>
            </c:ext>
          </c:extLst>
        </c:ser>
        <c:ser>
          <c:idx val="1"/>
          <c:order val="1"/>
          <c:tx>
            <c:strRef>
              <c:f>'PCS 69'!$C$4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69'!$C$5:$C$28</c:f>
              <c:numCache>
                <c:formatCode>0.00%</c:formatCode>
                <c:ptCount val="24"/>
                <c:pt idx="0">
                  <c:v>7.6E-3</c:v>
                </c:pt>
                <c:pt idx="1">
                  <c:v>4.7999999999999996E-3</c:v>
                </c:pt>
                <c:pt idx="2">
                  <c:v>3.8999999999999998E-3</c:v>
                </c:pt>
                <c:pt idx="3">
                  <c:v>3.3999999999999998E-3</c:v>
                </c:pt>
                <c:pt idx="4">
                  <c:v>6.1999999999999998E-3</c:v>
                </c:pt>
                <c:pt idx="5">
                  <c:v>1.8200000000000001E-2</c:v>
                </c:pt>
                <c:pt idx="6">
                  <c:v>3.3799999999999997E-2</c:v>
                </c:pt>
                <c:pt idx="7">
                  <c:v>4.5699999999999998E-2</c:v>
                </c:pt>
                <c:pt idx="8">
                  <c:v>4.7899999999999998E-2</c:v>
                </c:pt>
                <c:pt idx="9">
                  <c:v>4.7899999999999998E-2</c:v>
                </c:pt>
                <c:pt idx="10">
                  <c:v>0.05</c:v>
                </c:pt>
                <c:pt idx="11">
                  <c:v>5.2499999999999998E-2</c:v>
                </c:pt>
                <c:pt idx="12">
                  <c:v>5.6800000000000003E-2</c:v>
                </c:pt>
                <c:pt idx="13">
                  <c:v>6.1499999999999999E-2</c:v>
                </c:pt>
                <c:pt idx="14">
                  <c:v>6.8000000000000005E-2</c:v>
                </c:pt>
                <c:pt idx="15">
                  <c:v>7.4200000000000002E-2</c:v>
                </c:pt>
                <c:pt idx="16">
                  <c:v>8.6699999999999999E-2</c:v>
                </c:pt>
                <c:pt idx="17">
                  <c:v>9.5600000000000004E-2</c:v>
                </c:pt>
                <c:pt idx="18">
                  <c:v>7.3400000000000007E-2</c:v>
                </c:pt>
                <c:pt idx="19">
                  <c:v>5.3600000000000002E-2</c:v>
                </c:pt>
                <c:pt idx="20">
                  <c:v>4.2700000000000002E-2</c:v>
                </c:pt>
                <c:pt idx="21">
                  <c:v>3.2000000000000001E-2</c:v>
                </c:pt>
                <c:pt idx="22">
                  <c:v>2.0799999999999999E-2</c:v>
                </c:pt>
                <c:pt idx="23">
                  <c:v>1.26E-2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68-4BEA-A942-084D0747B41D}"/>
            </c:ext>
          </c:extLst>
        </c:ser>
        <c:ser>
          <c:idx val="2"/>
          <c:order val="2"/>
          <c:tx>
            <c:strRef>
              <c:f>'PCS 69'!$D$4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69'!$D$5:$D$28</c:f>
              <c:numCache>
                <c:formatCode>0.00%</c:formatCode>
                <c:ptCount val="24"/>
                <c:pt idx="0">
                  <c:v>7.0000000000000001E-3</c:v>
                </c:pt>
                <c:pt idx="1">
                  <c:v>4.7000000000000002E-3</c:v>
                </c:pt>
                <c:pt idx="2">
                  <c:v>4.1000000000000003E-3</c:v>
                </c:pt>
                <c:pt idx="3">
                  <c:v>4.5999999999999999E-3</c:v>
                </c:pt>
                <c:pt idx="4">
                  <c:v>9.4000000000000004E-3</c:v>
                </c:pt>
                <c:pt idx="5">
                  <c:v>2.76E-2</c:v>
                </c:pt>
                <c:pt idx="6">
                  <c:v>5.3499999999999999E-2</c:v>
                </c:pt>
                <c:pt idx="7">
                  <c:v>5.7000000000000002E-2</c:v>
                </c:pt>
                <c:pt idx="8">
                  <c:v>5.0200000000000002E-2</c:v>
                </c:pt>
                <c:pt idx="9">
                  <c:v>5.0099999999999999E-2</c:v>
                </c:pt>
                <c:pt idx="10">
                  <c:v>5.1299999999999998E-2</c:v>
                </c:pt>
                <c:pt idx="11">
                  <c:v>5.3199999999999997E-2</c:v>
                </c:pt>
                <c:pt idx="12">
                  <c:v>5.6399999999999999E-2</c:v>
                </c:pt>
                <c:pt idx="13">
                  <c:v>5.9900000000000002E-2</c:v>
                </c:pt>
                <c:pt idx="14">
                  <c:v>6.3899999999999998E-2</c:v>
                </c:pt>
                <c:pt idx="15">
                  <c:v>6.8900000000000003E-2</c:v>
                </c:pt>
                <c:pt idx="16">
                  <c:v>7.85E-2</c:v>
                </c:pt>
                <c:pt idx="17">
                  <c:v>8.2699999999999996E-2</c:v>
                </c:pt>
                <c:pt idx="18">
                  <c:v>6.6500000000000004E-2</c:v>
                </c:pt>
                <c:pt idx="19">
                  <c:v>5.04E-2</c:v>
                </c:pt>
                <c:pt idx="20">
                  <c:v>4.02E-2</c:v>
                </c:pt>
                <c:pt idx="21">
                  <c:v>2.9600000000000001E-2</c:v>
                </c:pt>
                <c:pt idx="22">
                  <c:v>1.9E-2</c:v>
                </c:pt>
                <c:pt idx="23">
                  <c:v>1.14E-2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68-4BEA-A942-084D0747B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69'!$G$4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69'!$F$5:$F$16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783-4BF5-9E30-829F08990C76}"/>
            </c:ext>
          </c:extLst>
        </c:ser>
        <c:ser>
          <c:idx val="1"/>
          <c:order val="1"/>
          <c:tx>
            <c:strRef>
              <c:f>'PCS 69'!$H$4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69'!$F$5:$F$16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69'!$H$5:$H$16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1.05</c:v>
                </c:pt>
                <c:pt idx="2">
                  <c:v>1.06</c:v>
                </c:pt>
                <c:pt idx="3">
                  <c:v>1.06</c:v>
                </c:pt>
                <c:pt idx="4">
                  <c:v>1.03</c:v>
                </c:pt>
                <c:pt idx="5">
                  <c:v>0.94</c:v>
                </c:pt>
                <c:pt idx="6">
                  <c:v>0.92</c:v>
                </c:pt>
                <c:pt idx="7">
                  <c:v>0.99</c:v>
                </c:pt>
                <c:pt idx="8">
                  <c:v>0.98</c:v>
                </c:pt>
                <c:pt idx="9">
                  <c:v>0.99</c:v>
                </c:pt>
                <c:pt idx="10">
                  <c:v>0.98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83-4BF5-9E30-829F08990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70'!$B$4</c:f>
              <c:strCache>
                <c:ptCount val="1"/>
                <c:pt idx="0">
                  <c:v>EB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70'!$B$5:$B$28</c:f>
              <c:numCache>
                <c:formatCode>0.00%</c:formatCode>
                <c:ptCount val="24"/>
                <c:pt idx="0">
                  <c:v>6.0000000000000001E-3</c:v>
                </c:pt>
                <c:pt idx="1">
                  <c:v>3.3E-3</c:v>
                </c:pt>
                <c:pt idx="2">
                  <c:v>2.3E-3</c:v>
                </c:pt>
                <c:pt idx="3">
                  <c:v>2E-3</c:v>
                </c:pt>
                <c:pt idx="4">
                  <c:v>4.1000000000000003E-3</c:v>
                </c:pt>
                <c:pt idx="5">
                  <c:v>1.12E-2</c:v>
                </c:pt>
                <c:pt idx="6">
                  <c:v>2.4799999999999999E-2</c:v>
                </c:pt>
                <c:pt idx="7">
                  <c:v>4.8099999999999997E-2</c:v>
                </c:pt>
                <c:pt idx="8">
                  <c:v>4.9399999999999999E-2</c:v>
                </c:pt>
                <c:pt idx="9">
                  <c:v>5.2299999999999999E-2</c:v>
                </c:pt>
                <c:pt idx="10">
                  <c:v>5.6899999999999999E-2</c:v>
                </c:pt>
                <c:pt idx="11">
                  <c:v>6.3600000000000004E-2</c:v>
                </c:pt>
                <c:pt idx="12">
                  <c:v>6.83E-2</c:v>
                </c:pt>
                <c:pt idx="13">
                  <c:v>6.8900000000000003E-2</c:v>
                </c:pt>
                <c:pt idx="14">
                  <c:v>6.9599999999999995E-2</c:v>
                </c:pt>
                <c:pt idx="15">
                  <c:v>7.4700000000000003E-2</c:v>
                </c:pt>
                <c:pt idx="16">
                  <c:v>8.2799999999999999E-2</c:v>
                </c:pt>
                <c:pt idx="17">
                  <c:v>8.9399999999999993E-2</c:v>
                </c:pt>
                <c:pt idx="18">
                  <c:v>7.0199999999999999E-2</c:v>
                </c:pt>
                <c:pt idx="19">
                  <c:v>4.9200000000000001E-2</c:v>
                </c:pt>
                <c:pt idx="20">
                  <c:v>3.9899999999999998E-2</c:v>
                </c:pt>
                <c:pt idx="21">
                  <c:v>3.1800000000000002E-2</c:v>
                </c:pt>
                <c:pt idx="22">
                  <c:v>1.9900000000000001E-2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2-45C8-BDCA-04AAD757E17A}"/>
            </c:ext>
          </c:extLst>
        </c:ser>
        <c:ser>
          <c:idx val="1"/>
          <c:order val="1"/>
          <c:tx>
            <c:strRef>
              <c:f>'PCS 70'!$C$4</c:f>
              <c:strCache>
                <c:ptCount val="1"/>
                <c:pt idx="0">
                  <c:v>WB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70'!$C$5:$C$28</c:f>
              <c:numCache>
                <c:formatCode>0.00%</c:formatCode>
                <c:ptCount val="24"/>
                <c:pt idx="0">
                  <c:v>4.1999999999999997E-3</c:v>
                </c:pt>
                <c:pt idx="1">
                  <c:v>2.5000000000000001E-3</c:v>
                </c:pt>
                <c:pt idx="2">
                  <c:v>1.6999999999999999E-3</c:v>
                </c:pt>
                <c:pt idx="3">
                  <c:v>1.6000000000000001E-3</c:v>
                </c:pt>
                <c:pt idx="4">
                  <c:v>4.4999999999999997E-3</c:v>
                </c:pt>
                <c:pt idx="5">
                  <c:v>1.49E-2</c:v>
                </c:pt>
                <c:pt idx="6">
                  <c:v>4.9799999999999997E-2</c:v>
                </c:pt>
                <c:pt idx="7">
                  <c:v>7.8200000000000006E-2</c:v>
                </c:pt>
                <c:pt idx="8">
                  <c:v>7.3999999999999996E-2</c:v>
                </c:pt>
                <c:pt idx="9">
                  <c:v>6.4500000000000002E-2</c:v>
                </c:pt>
                <c:pt idx="10">
                  <c:v>6.4600000000000005E-2</c:v>
                </c:pt>
                <c:pt idx="11">
                  <c:v>6.59E-2</c:v>
                </c:pt>
                <c:pt idx="12">
                  <c:v>6.7299999999999999E-2</c:v>
                </c:pt>
                <c:pt idx="13">
                  <c:v>6.9199999999999998E-2</c:v>
                </c:pt>
                <c:pt idx="14">
                  <c:v>7.1300000000000002E-2</c:v>
                </c:pt>
                <c:pt idx="15">
                  <c:v>6.7299999999999999E-2</c:v>
                </c:pt>
                <c:pt idx="16">
                  <c:v>6.4799999999999996E-2</c:v>
                </c:pt>
                <c:pt idx="17">
                  <c:v>6.2899999999999998E-2</c:v>
                </c:pt>
                <c:pt idx="18">
                  <c:v>4.99E-2</c:v>
                </c:pt>
                <c:pt idx="19">
                  <c:v>3.7400000000000003E-2</c:v>
                </c:pt>
                <c:pt idx="20">
                  <c:v>2.9600000000000001E-2</c:v>
                </c:pt>
                <c:pt idx="21">
                  <c:v>2.58E-2</c:v>
                </c:pt>
                <c:pt idx="22">
                  <c:v>1.89E-2</c:v>
                </c:pt>
                <c:pt idx="23">
                  <c:v>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2-45C8-BDCA-04AAD757E17A}"/>
            </c:ext>
          </c:extLst>
        </c:ser>
        <c:ser>
          <c:idx val="2"/>
          <c:order val="2"/>
          <c:tx>
            <c:strRef>
              <c:f>'PCS 70'!$D$4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70'!$D$5:$D$28</c:f>
              <c:numCache>
                <c:formatCode>0.00%</c:formatCode>
                <c:ptCount val="24"/>
                <c:pt idx="0">
                  <c:v>5.1000000000000004E-3</c:v>
                </c:pt>
                <c:pt idx="1">
                  <c:v>2.8999999999999998E-3</c:v>
                </c:pt>
                <c:pt idx="2">
                  <c:v>2E-3</c:v>
                </c:pt>
                <c:pt idx="3">
                  <c:v>1.8E-3</c:v>
                </c:pt>
                <c:pt idx="4">
                  <c:v>4.3E-3</c:v>
                </c:pt>
                <c:pt idx="5">
                  <c:v>1.2999999999999999E-2</c:v>
                </c:pt>
                <c:pt idx="6">
                  <c:v>3.7199999999999997E-2</c:v>
                </c:pt>
                <c:pt idx="7">
                  <c:v>6.3E-2</c:v>
                </c:pt>
                <c:pt idx="8">
                  <c:v>6.1600000000000002E-2</c:v>
                </c:pt>
                <c:pt idx="9">
                  <c:v>5.8400000000000001E-2</c:v>
                </c:pt>
                <c:pt idx="10">
                  <c:v>6.0699999999999997E-2</c:v>
                </c:pt>
                <c:pt idx="11">
                  <c:v>6.4699999999999994E-2</c:v>
                </c:pt>
                <c:pt idx="12">
                  <c:v>6.7799999999999999E-2</c:v>
                </c:pt>
                <c:pt idx="13">
                  <c:v>6.9099999999999995E-2</c:v>
                </c:pt>
                <c:pt idx="14">
                  <c:v>7.0400000000000004E-2</c:v>
                </c:pt>
                <c:pt idx="15">
                  <c:v>7.0999999999999994E-2</c:v>
                </c:pt>
                <c:pt idx="16">
                  <c:v>7.3899999999999993E-2</c:v>
                </c:pt>
                <c:pt idx="17">
                  <c:v>7.6300000000000007E-2</c:v>
                </c:pt>
                <c:pt idx="18">
                  <c:v>6.0199999999999997E-2</c:v>
                </c:pt>
                <c:pt idx="19">
                  <c:v>4.3400000000000001E-2</c:v>
                </c:pt>
                <c:pt idx="20">
                  <c:v>3.4799999999999998E-2</c:v>
                </c:pt>
                <c:pt idx="21">
                  <c:v>2.8899999999999999E-2</c:v>
                </c:pt>
                <c:pt idx="22">
                  <c:v>1.9400000000000001E-2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2-45C8-BDCA-04AAD757E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70'!$G$4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70'!$F$5:$F$16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75B5-4477-B8D1-0D86CB14AD1F}"/>
            </c:ext>
          </c:extLst>
        </c:ser>
        <c:ser>
          <c:idx val="1"/>
          <c:order val="1"/>
          <c:tx>
            <c:strRef>
              <c:f>'PCS 70'!$H$4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70'!$F$5:$F$16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70'!$H$5:$H$16</c:f>
              <c:numCache>
                <c:formatCode>General</c:formatCode>
                <c:ptCount val="12"/>
                <c:pt idx="0">
                  <c:v>1.17</c:v>
                </c:pt>
                <c:pt idx="1">
                  <c:v>1.23</c:v>
                </c:pt>
                <c:pt idx="2">
                  <c:v>1.23</c:v>
                </c:pt>
                <c:pt idx="3">
                  <c:v>1.18</c:v>
                </c:pt>
                <c:pt idx="4">
                  <c:v>1.01</c:v>
                </c:pt>
                <c:pt idx="5">
                  <c:v>0.75</c:v>
                </c:pt>
                <c:pt idx="6">
                  <c:v>0.76</c:v>
                </c:pt>
                <c:pt idx="7">
                  <c:v>0.78</c:v>
                </c:pt>
                <c:pt idx="8">
                  <c:v>0.87</c:v>
                </c:pt>
                <c:pt idx="9">
                  <c:v>0.94</c:v>
                </c:pt>
                <c:pt idx="10">
                  <c:v>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B5-4477-B8D1-0D86CB14A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71'!$B$4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71'!$B$5:$B$28</c:f>
              <c:numCache>
                <c:formatCode>0.00%</c:formatCode>
                <c:ptCount val="24"/>
                <c:pt idx="0">
                  <c:v>7.3000000000000001E-3</c:v>
                </c:pt>
                <c:pt idx="1">
                  <c:v>4.5999999999999999E-3</c:v>
                </c:pt>
                <c:pt idx="2">
                  <c:v>2.3999999999999998E-3</c:v>
                </c:pt>
                <c:pt idx="3">
                  <c:v>1.9E-3</c:v>
                </c:pt>
                <c:pt idx="4">
                  <c:v>3.2000000000000002E-3</c:v>
                </c:pt>
                <c:pt idx="5">
                  <c:v>6.3E-3</c:v>
                </c:pt>
                <c:pt idx="6">
                  <c:v>1.52E-2</c:v>
                </c:pt>
                <c:pt idx="7">
                  <c:v>4.53E-2</c:v>
                </c:pt>
                <c:pt idx="8">
                  <c:v>5.5199999999999999E-2</c:v>
                </c:pt>
                <c:pt idx="9">
                  <c:v>5.5100000000000003E-2</c:v>
                </c:pt>
                <c:pt idx="10">
                  <c:v>6.3799999999999996E-2</c:v>
                </c:pt>
                <c:pt idx="11">
                  <c:v>7.1599999999999997E-2</c:v>
                </c:pt>
                <c:pt idx="12">
                  <c:v>7.5600000000000001E-2</c:v>
                </c:pt>
                <c:pt idx="13">
                  <c:v>7.2099999999999997E-2</c:v>
                </c:pt>
                <c:pt idx="14">
                  <c:v>7.0999999999999994E-2</c:v>
                </c:pt>
                <c:pt idx="15">
                  <c:v>7.0000000000000007E-2</c:v>
                </c:pt>
                <c:pt idx="16">
                  <c:v>7.8299999999999995E-2</c:v>
                </c:pt>
                <c:pt idx="17">
                  <c:v>8.3699999999999997E-2</c:v>
                </c:pt>
                <c:pt idx="18">
                  <c:v>6.6100000000000006E-2</c:v>
                </c:pt>
                <c:pt idx="19">
                  <c:v>4.6899999999999997E-2</c:v>
                </c:pt>
                <c:pt idx="20">
                  <c:v>3.6799999999999999E-2</c:v>
                </c:pt>
                <c:pt idx="21">
                  <c:v>3.2199999999999999E-2</c:v>
                </c:pt>
                <c:pt idx="22">
                  <c:v>2.18E-2</c:v>
                </c:pt>
                <c:pt idx="23">
                  <c:v>1.35E-2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3-44D0-8F6B-4D6128557EF1}"/>
            </c:ext>
          </c:extLst>
        </c:ser>
        <c:ser>
          <c:idx val="1"/>
          <c:order val="1"/>
          <c:tx>
            <c:strRef>
              <c:f>'PCS 71'!$C$4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71'!$C$5:$C$28</c:f>
              <c:numCache>
                <c:formatCode>0.00%</c:formatCode>
                <c:ptCount val="24"/>
                <c:pt idx="0">
                  <c:v>8.3000000000000001E-3</c:v>
                </c:pt>
                <c:pt idx="1">
                  <c:v>5.4000000000000003E-3</c:v>
                </c:pt>
                <c:pt idx="2">
                  <c:v>2.8E-3</c:v>
                </c:pt>
                <c:pt idx="3">
                  <c:v>1.6999999999999999E-3</c:v>
                </c:pt>
                <c:pt idx="4">
                  <c:v>2.3E-3</c:v>
                </c:pt>
                <c:pt idx="5">
                  <c:v>8.0000000000000002E-3</c:v>
                </c:pt>
                <c:pt idx="6">
                  <c:v>1.8599999999999998E-2</c:v>
                </c:pt>
                <c:pt idx="7">
                  <c:v>3.3799999999999997E-2</c:v>
                </c:pt>
                <c:pt idx="8">
                  <c:v>3.8800000000000001E-2</c:v>
                </c:pt>
                <c:pt idx="9">
                  <c:v>3.95E-2</c:v>
                </c:pt>
                <c:pt idx="10">
                  <c:v>5.5199999999999999E-2</c:v>
                </c:pt>
                <c:pt idx="11">
                  <c:v>6.7500000000000004E-2</c:v>
                </c:pt>
                <c:pt idx="12">
                  <c:v>7.85E-2</c:v>
                </c:pt>
                <c:pt idx="13">
                  <c:v>8.1100000000000005E-2</c:v>
                </c:pt>
                <c:pt idx="14">
                  <c:v>7.6799999999999993E-2</c:v>
                </c:pt>
                <c:pt idx="15">
                  <c:v>7.6399999999999996E-2</c:v>
                </c:pt>
                <c:pt idx="16">
                  <c:v>7.8700000000000006E-2</c:v>
                </c:pt>
                <c:pt idx="17">
                  <c:v>7.9100000000000004E-2</c:v>
                </c:pt>
                <c:pt idx="18">
                  <c:v>6.6100000000000006E-2</c:v>
                </c:pt>
                <c:pt idx="19">
                  <c:v>6.0900000000000003E-2</c:v>
                </c:pt>
                <c:pt idx="20">
                  <c:v>4.9500000000000002E-2</c:v>
                </c:pt>
                <c:pt idx="21">
                  <c:v>3.56E-2</c:v>
                </c:pt>
                <c:pt idx="22">
                  <c:v>2.18E-2</c:v>
                </c:pt>
                <c:pt idx="23">
                  <c:v>1.35E-2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3-44D0-8F6B-4D6128557EF1}"/>
            </c:ext>
          </c:extLst>
        </c:ser>
        <c:ser>
          <c:idx val="2"/>
          <c:order val="2"/>
          <c:tx>
            <c:strRef>
              <c:f>'PCS 71'!$D$4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71'!$D$5:$D$28</c:f>
              <c:numCache>
                <c:formatCode>0.00%</c:formatCode>
                <c:ptCount val="24"/>
                <c:pt idx="0">
                  <c:v>7.7999999999999996E-3</c:v>
                </c:pt>
                <c:pt idx="1">
                  <c:v>5.0000000000000001E-3</c:v>
                </c:pt>
                <c:pt idx="2">
                  <c:v>2.5999999999999999E-3</c:v>
                </c:pt>
                <c:pt idx="3">
                  <c:v>1.8E-3</c:v>
                </c:pt>
                <c:pt idx="4">
                  <c:v>2.7000000000000001E-3</c:v>
                </c:pt>
                <c:pt idx="5">
                  <c:v>7.1999999999999998E-3</c:v>
                </c:pt>
                <c:pt idx="6">
                  <c:v>1.7000000000000001E-2</c:v>
                </c:pt>
                <c:pt idx="7">
                  <c:v>3.9300000000000002E-2</c:v>
                </c:pt>
                <c:pt idx="8">
                  <c:v>4.6600000000000003E-2</c:v>
                </c:pt>
                <c:pt idx="9">
                  <c:v>4.6899999999999997E-2</c:v>
                </c:pt>
                <c:pt idx="10">
                  <c:v>5.9299999999999999E-2</c:v>
                </c:pt>
                <c:pt idx="11">
                  <c:v>6.9500000000000006E-2</c:v>
                </c:pt>
                <c:pt idx="12">
                  <c:v>7.7100000000000002E-2</c:v>
                </c:pt>
                <c:pt idx="13">
                  <c:v>7.6799999999999993E-2</c:v>
                </c:pt>
                <c:pt idx="14">
                  <c:v>7.4099999999999999E-2</c:v>
                </c:pt>
                <c:pt idx="15">
                  <c:v>7.3400000000000007E-2</c:v>
                </c:pt>
                <c:pt idx="16">
                  <c:v>7.85E-2</c:v>
                </c:pt>
                <c:pt idx="17">
                  <c:v>8.1299999999999997E-2</c:v>
                </c:pt>
                <c:pt idx="18">
                  <c:v>6.6100000000000006E-2</c:v>
                </c:pt>
                <c:pt idx="19">
                  <c:v>5.4300000000000001E-2</c:v>
                </c:pt>
                <c:pt idx="20">
                  <c:v>4.3499999999999997E-2</c:v>
                </c:pt>
                <c:pt idx="21">
                  <c:v>3.4000000000000002E-2</c:v>
                </c:pt>
                <c:pt idx="22">
                  <c:v>2.18E-2</c:v>
                </c:pt>
                <c:pt idx="23">
                  <c:v>1.35E-2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83-44D0-8F6B-4D6128557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144780</xdr:colOff>
      <xdr:row>17</xdr:row>
      <xdr:rowOff>68580</xdr:rowOff>
    </xdr:from>
    <xdr:to>
      <xdr:col>20</xdr:col>
      <xdr:colOff>594360</xdr:colOff>
      <xdr:row>27</xdr:row>
      <xdr:rowOff>129540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251460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144780</xdr:colOff>
      <xdr:row>17</xdr:row>
      <xdr:rowOff>68580</xdr:rowOff>
    </xdr:from>
    <xdr:to>
      <xdr:col>20</xdr:col>
      <xdr:colOff>594360</xdr:colOff>
      <xdr:row>27</xdr:row>
      <xdr:rowOff>129540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121920</xdr:rowOff>
    </xdr:from>
    <xdr:to>
      <xdr:col>20</xdr:col>
      <xdr:colOff>548640</xdr:colOff>
      <xdr:row>15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C\Counts\Counts%202019\DataDownloadReport_0208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ransportation/Traffic/Count%20Report/2019%20Report/PCS%204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DownloadReport_02082019"/>
    </sheetNames>
    <sheetDataSet>
      <sheetData sheetId="0" refreshError="1">
        <row r="2">
          <cell r="A2">
            <v>1</v>
          </cell>
          <cell r="B2" t="str">
            <v>US-41 (SR 45)</v>
          </cell>
          <cell r="C2" t="str">
            <v>NORTH OF</v>
          </cell>
          <cell r="D2" t="str">
            <v>NORTH KEY DR</v>
          </cell>
          <cell r="E2">
            <v>44500</v>
          </cell>
        </row>
        <row r="3">
          <cell r="A3">
            <v>2</v>
          </cell>
          <cell r="B3" t="str">
            <v>DEL PRADO BLVD</v>
          </cell>
          <cell r="C3" t="str">
            <v>SOUTH OF</v>
          </cell>
          <cell r="D3" t="str">
            <v>CORNWALLIS</v>
          </cell>
          <cell r="E3">
            <v>40700</v>
          </cell>
        </row>
        <row r="4">
          <cell r="A4">
            <v>3</v>
          </cell>
          <cell r="B4" t="str">
            <v>PINE ISLAND RD</v>
          </cell>
          <cell r="C4" t="str">
            <v>WEST OF</v>
          </cell>
          <cell r="D4" t="str">
            <v>MATLACHA</v>
          </cell>
          <cell r="E4">
            <v>11600</v>
          </cell>
        </row>
        <row r="5">
          <cell r="A5">
            <v>5</v>
          </cell>
          <cell r="B5" t="str">
            <v>PALM BEACH BLVD (SR 80)</v>
          </cell>
          <cell r="C5" t="str">
            <v>WEST OF</v>
          </cell>
          <cell r="D5" t="str">
            <v>SR 31</v>
          </cell>
          <cell r="E5">
            <v>35200</v>
          </cell>
        </row>
        <row r="6">
          <cell r="A6">
            <v>6</v>
          </cell>
          <cell r="B6" t="str">
            <v>HOMESTEAD RD</v>
          </cell>
          <cell r="C6" t="str">
            <v>AT</v>
          </cell>
          <cell r="D6" t="str">
            <v>WESTMINSTER</v>
          </cell>
          <cell r="E6">
            <v>27500</v>
          </cell>
        </row>
        <row r="7">
          <cell r="A7">
            <v>7</v>
          </cell>
          <cell r="B7" t="str">
            <v>BONITA BEACH RD</v>
          </cell>
          <cell r="C7" t="str">
            <v>EAST OF</v>
          </cell>
          <cell r="D7" t="str">
            <v>VANDERBILT RD</v>
          </cell>
          <cell r="E7">
            <v>25000</v>
          </cell>
        </row>
        <row r="8">
          <cell r="A8">
            <v>8</v>
          </cell>
          <cell r="B8" t="str">
            <v>SAN CARLOS BLVD (SR 865)</v>
          </cell>
          <cell r="C8" t="str">
            <v>SOUTH OF</v>
          </cell>
          <cell r="D8" t="str">
            <v>PRESCOTT ST</v>
          </cell>
          <cell r="E8">
            <v>22000</v>
          </cell>
        </row>
        <row r="9">
          <cell r="A9">
            <v>9</v>
          </cell>
          <cell r="B9" t="str">
            <v>US-41 (SR 45)</v>
          </cell>
          <cell r="C9" t="str">
            <v>NORTH OF</v>
          </cell>
          <cell r="D9" t="str">
            <v>BRANTLEY RD</v>
          </cell>
          <cell r="E9">
            <v>52100</v>
          </cell>
        </row>
        <row r="10">
          <cell r="A10">
            <v>10</v>
          </cell>
          <cell r="B10" t="str">
            <v>ALICO RD</v>
          </cell>
          <cell r="C10" t="str">
            <v>WEST OF</v>
          </cell>
          <cell r="D10" t="str">
            <v>I 75</v>
          </cell>
          <cell r="E10">
            <v>47900</v>
          </cell>
        </row>
        <row r="11">
          <cell r="A11">
            <v>11</v>
          </cell>
          <cell r="B11" t="str">
            <v>BUCKINGHAM RD</v>
          </cell>
          <cell r="C11" t="str">
            <v>SOUTH OF</v>
          </cell>
          <cell r="D11" t="str">
            <v>PALM BEACH BLVD</v>
          </cell>
          <cell r="E11">
            <v>10400</v>
          </cell>
        </row>
        <row r="12">
          <cell r="A12">
            <v>12</v>
          </cell>
          <cell r="B12" t="str">
            <v>BURNT STORE RD</v>
          </cell>
          <cell r="C12" t="str">
            <v>SOUTH OF</v>
          </cell>
          <cell r="D12" t="str">
            <v>CHARLOTTE CO</v>
          </cell>
          <cell r="E12">
            <v>8300</v>
          </cell>
        </row>
        <row r="13">
          <cell r="A13">
            <v>13</v>
          </cell>
          <cell r="B13" t="str">
            <v>CAPE CORAL PKWY</v>
          </cell>
          <cell r="C13" t="str">
            <v>EAST OF</v>
          </cell>
          <cell r="D13" t="str">
            <v>SKYLINE BLVD</v>
          </cell>
          <cell r="E13">
            <v>29600</v>
          </cell>
        </row>
        <row r="14">
          <cell r="A14">
            <v>14</v>
          </cell>
          <cell r="B14" t="str">
            <v>COLONIAL BLVD (CR 884)</v>
          </cell>
          <cell r="C14" t="str">
            <v>EAST OF</v>
          </cell>
          <cell r="D14" t="str">
            <v>SUMMERLIN RD</v>
          </cell>
          <cell r="E14">
            <v>56900</v>
          </cell>
        </row>
        <row r="15">
          <cell r="A15">
            <v>15</v>
          </cell>
          <cell r="B15" t="str">
            <v>CORKSCREW RD (CR 850)</v>
          </cell>
          <cell r="C15" t="str">
            <v>WEST OF</v>
          </cell>
          <cell r="D15" t="str">
            <v>I 75</v>
          </cell>
          <cell r="E15">
            <v>36500</v>
          </cell>
        </row>
        <row r="16">
          <cell r="A16">
            <v>16</v>
          </cell>
          <cell r="B16" t="str">
            <v>OLD  41 RD</v>
          </cell>
          <cell r="C16" t="str">
            <v>NORTH OF</v>
          </cell>
          <cell r="D16" t="str">
            <v>COLLIER CO LINE</v>
          </cell>
          <cell r="E16">
            <v>14700</v>
          </cell>
        </row>
        <row r="17">
          <cell r="A17">
            <v>17</v>
          </cell>
          <cell r="B17" t="str">
            <v>HANCOCK BRIDGE PKWY</v>
          </cell>
          <cell r="C17" t="str">
            <v>WEST OF</v>
          </cell>
          <cell r="D17" t="str">
            <v>BEAU DR</v>
          </cell>
          <cell r="E17">
            <v>23700</v>
          </cell>
        </row>
        <row r="18">
          <cell r="A18">
            <v>18</v>
          </cell>
          <cell r="B18" t="str">
            <v>SIX MILE PKWY</v>
          </cell>
          <cell r="C18" t="str">
            <v>NORTH OF</v>
          </cell>
          <cell r="D18" t="str">
            <v>WINKLER AVE</v>
          </cell>
          <cell r="E18">
            <v>19300</v>
          </cell>
        </row>
        <row r="19">
          <cell r="A19">
            <v>19</v>
          </cell>
          <cell r="B19" t="str">
            <v>SUMMERLIN RD (CR 869)</v>
          </cell>
          <cell r="C19" t="str">
            <v>WEST OF</v>
          </cell>
          <cell r="D19" t="str">
            <v>WINKLER RD</v>
          </cell>
          <cell r="E19">
            <v>35000</v>
          </cell>
        </row>
        <row r="20">
          <cell r="A20">
            <v>20</v>
          </cell>
          <cell r="B20" t="str">
            <v>DR. M. L. KING JR BLVD (SR 82)</v>
          </cell>
          <cell r="C20" t="str">
            <v>WEST OF</v>
          </cell>
          <cell r="D20" t="str">
            <v>I 75</v>
          </cell>
          <cell r="E20">
            <v>43600</v>
          </cell>
        </row>
        <row r="21">
          <cell r="A21">
            <v>22</v>
          </cell>
          <cell r="B21" t="str">
            <v>LEE BLVD (SR 884)</v>
          </cell>
          <cell r="C21" t="str">
            <v>WEST OF</v>
          </cell>
          <cell r="D21" t="str">
            <v>GUNNERY RD</v>
          </cell>
          <cell r="E21">
            <v>41300</v>
          </cell>
        </row>
        <row r="22">
          <cell r="A22">
            <v>23</v>
          </cell>
          <cell r="B22" t="str">
            <v>US-41 (SR 45)</v>
          </cell>
          <cell r="C22" t="str">
            <v>NORTH OF</v>
          </cell>
          <cell r="D22" t="str">
            <v>COLLIER CO LINE</v>
          </cell>
          <cell r="E22">
            <v>32600</v>
          </cell>
        </row>
        <row r="23">
          <cell r="A23">
            <v>25</v>
          </cell>
          <cell r="B23" t="str">
            <v>US-41 (SR 45)</v>
          </cell>
          <cell r="C23" t="str">
            <v>SOUTH OF</v>
          </cell>
          <cell r="D23" t="str">
            <v>HICKORY DR</v>
          </cell>
          <cell r="E23">
            <v>50100</v>
          </cell>
        </row>
        <row r="24">
          <cell r="A24">
            <v>27</v>
          </cell>
          <cell r="B24" t="str">
            <v>STRINGFELLOW RD</v>
          </cell>
          <cell r="C24" t="str">
            <v>NORTH OF</v>
          </cell>
          <cell r="D24" t="str">
            <v>CASTILE RD</v>
          </cell>
          <cell r="E24">
            <v>4600</v>
          </cell>
        </row>
        <row r="25">
          <cell r="A25">
            <v>28</v>
          </cell>
          <cell r="B25" t="str">
            <v>FOWLER ST</v>
          </cell>
          <cell r="C25" t="str">
            <v>SOUTH OF</v>
          </cell>
          <cell r="D25" t="str">
            <v>HANSON ST</v>
          </cell>
          <cell r="E25">
            <v>23900</v>
          </cell>
        </row>
        <row r="26">
          <cell r="A26">
            <v>29</v>
          </cell>
          <cell r="B26" t="str">
            <v>McGREGOR BLVD (SR 867)</v>
          </cell>
          <cell r="C26" t="str">
            <v>NORTH OF</v>
          </cell>
          <cell r="D26" t="str">
            <v>MANUELS DR</v>
          </cell>
          <cell r="E26">
            <v>11500</v>
          </cell>
        </row>
        <row r="27">
          <cell r="A27">
            <v>30</v>
          </cell>
          <cell r="B27" t="str">
            <v>DANIELS PKWY</v>
          </cell>
          <cell r="C27" t="str">
            <v>WEST OF</v>
          </cell>
          <cell r="D27" t="str">
            <v>METRO PKWY</v>
          </cell>
          <cell r="E27">
            <v>49400</v>
          </cell>
        </row>
        <row r="28">
          <cell r="A28">
            <v>31</v>
          </cell>
          <cell r="B28" t="str">
            <v>DANIELS PKWY</v>
          </cell>
          <cell r="C28" t="str">
            <v>EAST OF</v>
          </cell>
          <cell r="D28" t="str">
            <v>SIX MILE CYPRESS PKWY</v>
          </cell>
          <cell r="E28">
            <v>60700</v>
          </cell>
        </row>
        <row r="29">
          <cell r="A29">
            <v>34</v>
          </cell>
          <cell r="B29" t="str">
            <v>PONDELLA RD</v>
          </cell>
          <cell r="C29" t="str">
            <v>EAST OF</v>
          </cell>
          <cell r="D29" t="str">
            <v>BETMAR</v>
          </cell>
          <cell r="E29">
            <v>21600</v>
          </cell>
        </row>
        <row r="30">
          <cell r="A30">
            <v>35</v>
          </cell>
          <cell r="B30" t="str">
            <v>SUMMERLIN RD (CR 869)</v>
          </cell>
          <cell r="C30" t="str">
            <v>SOUTH OF</v>
          </cell>
          <cell r="D30" t="str">
            <v>PARK MEADOWS</v>
          </cell>
          <cell r="E30">
            <v>33400</v>
          </cell>
        </row>
        <row r="31">
          <cell r="A31">
            <v>37</v>
          </cell>
          <cell r="B31" t="str">
            <v>McGREGOR BLVD (SR 867)</v>
          </cell>
          <cell r="C31" t="str">
            <v>SOUTH OF</v>
          </cell>
          <cell r="D31" t="str">
            <v>PINE RIDGE</v>
          </cell>
          <cell r="E31">
            <v>27800</v>
          </cell>
        </row>
        <row r="32">
          <cell r="A32">
            <v>38</v>
          </cell>
          <cell r="B32" t="str">
            <v>McGREGOR BLVD (CR 867)</v>
          </cell>
          <cell r="C32" t="str">
            <v>NORTH OF</v>
          </cell>
          <cell r="D32" t="str">
            <v>KELLY RD</v>
          </cell>
          <cell r="E32">
            <v>16600</v>
          </cell>
        </row>
        <row r="33">
          <cell r="A33">
            <v>39</v>
          </cell>
          <cell r="B33" t="str">
            <v>GLADIOLUS DR</v>
          </cell>
          <cell r="C33" t="str">
            <v>EAST OF</v>
          </cell>
          <cell r="D33" t="str">
            <v>A&amp;W BULB RD</v>
          </cell>
          <cell r="E33">
            <v>22500</v>
          </cell>
        </row>
        <row r="34">
          <cell r="A34">
            <v>40</v>
          </cell>
          <cell r="B34" t="str">
            <v>DEL PRADO BLVD</v>
          </cell>
          <cell r="C34" t="str">
            <v>AT</v>
          </cell>
          <cell r="D34" t="str">
            <v>FOUR MILE COVE RD</v>
          </cell>
          <cell r="E34">
            <v>45200</v>
          </cell>
        </row>
        <row r="35">
          <cell r="A35">
            <v>42</v>
          </cell>
          <cell r="B35" t="str">
            <v>BONITA BEACH RD</v>
          </cell>
          <cell r="C35" t="str">
            <v>WEST OF</v>
          </cell>
          <cell r="D35" t="str">
            <v>I-75</v>
          </cell>
          <cell r="E35">
            <v>38900</v>
          </cell>
        </row>
        <row r="36">
          <cell r="A36">
            <v>43</v>
          </cell>
          <cell r="B36" t="str">
            <v>COLLEGE PKWY</v>
          </cell>
          <cell r="C36" t="str">
            <v>EAST OF</v>
          </cell>
          <cell r="D36" t="str">
            <v>WINKLER RD</v>
          </cell>
          <cell r="E36">
            <v>37200</v>
          </cell>
        </row>
        <row r="37">
          <cell r="A37">
            <v>45</v>
          </cell>
          <cell r="B37" t="str">
            <v>METRO PKWY</v>
          </cell>
          <cell r="C37" t="str">
            <v>NORTH OF</v>
          </cell>
          <cell r="D37" t="str">
            <v>ARC WAY</v>
          </cell>
          <cell r="E37">
            <v>25300</v>
          </cell>
        </row>
        <row r="38">
          <cell r="A38">
            <v>46</v>
          </cell>
          <cell r="B38" t="str">
            <v>GLADIOLUS DR</v>
          </cell>
          <cell r="C38" t="str">
            <v>WEST OF</v>
          </cell>
          <cell r="D38" t="str">
            <v>US 41</v>
          </cell>
          <cell r="E38">
            <v>41500</v>
          </cell>
        </row>
        <row r="39">
          <cell r="A39">
            <v>47</v>
          </cell>
          <cell r="B39" t="str">
            <v>GLADIOLUS DR</v>
          </cell>
          <cell r="C39" t="str">
            <v>EAST OF</v>
          </cell>
          <cell r="D39" t="str">
            <v>WINKLER RD</v>
          </cell>
          <cell r="E39">
            <v>25700</v>
          </cell>
        </row>
        <row r="40">
          <cell r="A40">
            <v>48</v>
          </cell>
          <cell r="B40" t="str">
            <v>DANIELS PKWY</v>
          </cell>
          <cell r="C40" t="str">
            <v>EAST OF</v>
          </cell>
          <cell r="D40" t="str">
            <v>CHAMBERLIN</v>
          </cell>
          <cell r="E40">
            <v>41400</v>
          </cell>
        </row>
        <row r="41">
          <cell r="A41">
            <v>49</v>
          </cell>
          <cell r="B41" t="str">
            <v>PINE ISLAND RD</v>
          </cell>
          <cell r="C41" t="str">
            <v>EAST OF</v>
          </cell>
          <cell r="D41" t="str">
            <v>PONDELLA RD</v>
          </cell>
          <cell r="E41">
            <v>29900</v>
          </cell>
        </row>
        <row r="42">
          <cell r="A42">
            <v>50</v>
          </cell>
          <cell r="B42" t="str">
            <v>VETERANS PKWY</v>
          </cell>
          <cell r="C42" t="str">
            <v>WEST OF</v>
          </cell>
          <cell r="D42" t="str">
            <v>AVIATION BV</v>
          </cell>
          <cell r="E42">
            <v>49100</v>
          </cell>
        </row>
        <row r="43">
          <cell r="A43">
            <v>52</v>
          </cell>
          <cell r="B43" t="str">
            <v>DANIELS PKWY</v>
          </cell>
          <cell r="C43" t="str">
            <v>EAST OF</v>
          </cell>
          <cell r="D43" t="str">
            <v>I-75</v>
          </cell>
          <cell r="E43">
            <v>51800</v>
          </cell>
        </row>
        <row r="44">
          <cell r="A44">
            <v>53</v>
          </cell>
          <cell r="B44" t="str">
            <v>ALICO RD</v>
          </cell>
          <cell r="C44" t="str">
            <v>WEST OF</v>
          </cell>
          <cell r="D44" t="str">
            <v>BEN HILL GRIFFIN PKWY</v>
          </cell>
          <cell r="E44">
            <v>26200</v>
          </cell>
        </row>
        <row r="45">
          <cell r="A45">
            <v>54</v>
          </cell>
          <cell r="B45" t="str">
            <v>SANTA BARBARA BLVD</v>
          </cell>
          <cell r="C45" t="str">
            <v>SOUTH OF</v>
          </cell>
          <cell r="D45" t="str">
            <v>SE 22ND TERR</v>
          </cell>
          <cell r="E45">
            <v>23900</v>
          </cell>
        </row>
        <row r="46">
          <cell r="A46">
            <v>55</v>
          </cell>
          <cell r="B46" t="str">
            <v>SANTA BARBARA BLVD</v>
          </cell>
          <cell r="C46" t="str">
            <v>NORTH OF</v>
          </cell>
          <cell r="D46" t="str">
            <v>SE 28TH ST</v>
          </cell>
          <cell r="E46">
            <v>26100</v>
          </cell>
        </row>
        <row r="47">
          <cell r="A47">
            <v>57</v>
          </cell>
          <cell r="B47" t="str">
            <v>PINE ISLAND RD</v>
          </cell>
          <cell r="C47" t="str">
            <v>EAST OF</v>
          </cell>
          <cell r="D47" t="str">
            <v>SW 19TH AVE</v>
          </cell>
          <cell r="E47">
            <v>14200</v>
          </cell>
        </row>
        <row r="48">
          <cell r="A48">
            <v>59</v>
          </cell>
          <cell r="B48" t="str">
            <v>MIDFIELD TERMINAL RD</v>
          </cell>
          <cell r="C48" t="str">
            <v>EAST OF</v>
          </cell>
          <cell r="D48" t="str">
            <v>TREELINE AVE</v>
          </cell>
          <cell r="E48">
            <v>27100</v>
          </cell>
        </row>
        <row r="49">
          <cell r="A49">
            <v>61</v>
          </cell>
          <cell r="B49" t="str">
            <v>TREELINE AVE</v>
          </cell>
          <cell r="C49" t="str">
            <v>NORTH OF</v>
          </cell>
          <cell r="D49" t="str">
            <v>TERMINAL RD</v>
          </cell>
          <cell r="E49">
            <v>23400</v>
          </cell>
        </row>
        <row r="50">
          <cell r="A50">
            <v>62</v>
          </cell>
          <cell r="B50" t="str">
            <v>TREELINE AVE</v>
          </cell>
          <cell r="C50" t="str">
            <v>SOUTH OF</v>
          </cell>
          <cell r="D50" t="str">
            <v>Pelican Preserve Blvd</v>
          </cell>
          <cell r="E50">
            <v>13100</v>
          </cell>
        </row>
        <row r="51">
          <cell r="A51">
            <v>63</v>
          </cell>
          <cell r="B51" t="str">
            <v>Imperial Pkwy</v>
          </cell>
          <cell r="C51" t="str">
            <v>AT</v>
          </cell>
          <cell r="D51" t="str">
            <v>Strike Ln</v>
          </cell>
          <cell r="E51">
            <v>14800</v>
          </cell>
        </row>
        <row r="52">
          <cell r="A52">
            <v>64</v>
          </cell>
          <cell r="B52" t="str">
            <v>Bayshore Rd</v>
          </cell>
          <cell r="C52" t="str">
            <v>EAST OF</v>
          </cell>
          <cell r="D52" t="str">
            <v>First St</v>
          </cell>
          <cell r="E52">
            <v>25500</v>
          </cell>
        </row>
        <row r="53">
          <cell r="A53">
            <v>66</v>
          </cell>
          <cell r="B53" t="str">
            <v>Summerlin Rd</v>
          </cell>
          <cell r="C53" t="str">
            <v/>
          </cell>
          <cell r="D53" t="str">
            <v>University</v>
          </cell>
          <cell r="E53">
            <v>33300</v>
          </cell>
        </row>
        <row r="54">
          <cell r="A54">
            <v>68</v>
          </cell>
          <cell r="B54" t="str">
            <v>DR. M. L. KING JR BLVD (SR 82)</v>
          </cell>
          <cell r="C54" t="str">
            <v>EAST OF</v>
          </cell>
          <cell r="D54" t="str">
            <v>I 75</v>
          </cell>
          <cell r="E54">
            <v>40300</v>
          </cell>
        </row>
        <row r="55">
          <cell r="A55">
            <v>69</v>
          </cell>
          <cell r="B55" t="str">
            <v>Joel Blvd</v>
          </cell>
          <cell r="C55" t="str">
            <v>NORTH OF</v>
          </cell>
          <cell r="D55" t="str">
            <v>E 10th St</v>
          </cell>
          <cell r="E55">
            <v>9400</v>
          </cell>
        </row>
        <row r="56">
          <cell r="A56">
            <v>70</v>
          </cell>
          <cell r="B56" t="str">
            <v>Corkscrew Rd</v>
          </cell>
          <cell r="C56" t="str">
            <v>AT</v>
          </cell>
          <cell r="D56" t="str">
            <v>Miramar Outlets</v>
          </cell>
          <cell r="E56">
            <v>22900</v>
          </cell>
        </row>
        <row r="57">
          <cell r="A57">
            <v>71</v>
          </cell>
          <cell r="B57" t="str">
            <v>BEN HILL GRIFFIN PKWY</v>
          </cell>
          <cell r="C57" t="str">
            <v>NORTH OF</v>
          </cell>
          <cell r="D57" t="str">
            <v>ESTERO PKWY</v>
          </cell>
          <cell r="E57">
            <v>22000</v>
          </cell>
        </row>
        <row r="58">
          <cell r="A58">
            <v>72</v>
          </cell>
          <cell r="B58" t="str">
            <v>Three Oaks Pkwy</v>
          </cell>
          <cell r="C58" t="str">
            <v>SOUTH OF</v>
          </cell>
          <cell r="D58" t="str">
            <v>ESTERO PKWY</v>
          </cell>
          <cell r="E58">
            <v>24000</v>
          </cell>
        </row>
        <row r="59">
          <cell r="A59">
            <v>73</v>
          </cell>
          <cell r="B59" t="str">
            <v>Cypress Lake Dr</v>
          </cell>
          <cell r="C59" t="str">
            <v>EAST OF</v>
          </cell>
          <cell r="D59" t="str">
            <v>Overlook Dr</v>
          </cell>
          <cell r="E59">
            <v>27200</v>
          </cell>
        </row>
        <row r="60">
          <cell r="A60">
            <v>74</v>
          </cell>
          <cell r="B60" t="str">
            <v>Summerlin Rd</v>
          </cell>
          <cell r="C60" t="str">
            <v>NORTH OF</v>
          </cell>
          <cell r="D60" t="str">
            <v>Matthew Dr</v>
          </cell>
          <cell r="E60">
            <v>18800</v>
          </cell>
        </row>
        <row r="61">
          <cell r="A61">
            <v>82</v>
          </cell>
          <cell r="B61" t="str">
            <v>Cypress Lake Dr</v>
          </cell>
          <cell r="C61" t="str">
            <v>EAST OF</v>
          </cell>
          <cell r="D61" t="str">
            <v>Reflections Blvd</v>
          </cell>
          <cell r="E61">
            <v>40700</v>
          </cell>
        </row>
        <row r="62">
          <cell r="A62">
            <v>84</v>
          </cell>
          <cell r="B62" t="str">
            <v>Martin Luther King Blvd</v>
          </cell>
          <cell r="C62" t="str">
            <v>EAST OF</v>
          </cell>
          <cell r="D62" t="str">
            <v>Cranford Ave</v>
          </cell>
          <cell r="E62">
            <v>28300</v>
          </cell>
        </row>
        <row r="63">
          <cell r="A63">
            <v>89</v>
          </cell>
          <cell r="B63" t="str">
            <v>DANIELS PKWY</v>
          </cell>
          <cell r="C63" t="str">
            <v>WEST OF</v>
          </cell>
          <cell r="D63" t="str">
            <v>Gateway Blvd</v>
          </cell>
          <cell r="E63">
            <v>35700</v>
          </cell>
        </row>
        <row r="64">
          <cell r="A64">
            <v>92</v>
          </cell>
          <cell r="B64" t="str">
            <v>US  41</v>
          </cell>
          <cell r="C64" t="str">
            <v>NORTH OF</v>
          </cell>
          <cell r="D64" t="str">
            <v>BONITA BEACH RD</v>
          </cell>
          <cell r="E64">
            <v>46600</v>
          </cell>
        </row>
        <row r="65">
          <cell r="A65">
            <v>93</v>
          </cell>
          <cell r="B65" t="str">
            <v>US  41</v>
          </cell>
          <cell r="C65" t="str">
            <v>SOUTH OF</v>
          </cell>
          <cell r="D65" t="str">
            <v>Coconut Rd</v>
          </cell>
          <cell r="E65">
            <v>48800</v>
          </cell>
        </row>
        <row r="66">
          <cell r="A66">
            <v>94</v>
          </cell>
          <cell r="B66" t="str">
            <v>US  41</v>
          </cell>
          <cell r="C66" t="str">
            <v>NORTH OF</v>
          </cell>
          <cell r="D66" t="str">
            <v>Constitution Blvd</v>
          </cell>
          <cell r="E66">
            <v>43600</v>
          </cell>
        </row>
        <row r="67">
          <cell r="A67">
            <v>95</v>
          </cell>
          <cell r="B67" t="str">
            <v>US  41</v>
          </cell>
          <cell r="C67" t="str">
            <v>NORTH OF</v>
          </cell>
          <cell r="D67" t="str">
            <v>Andrea Lane</v>
          </cell>
          <cell r="E67">
            <v>42900</v>
          </cell>
        </row>
        <row r="68">
          <cell r="A68">
            <v>96</v>
          </cell>
          <cell r="B68" t="str">
            <v>US  41</v>
          </cell>
          <cell r="C68" t="str">
            <v>NORTH OF</v>
          </cell>
          <cell r="D68" t="str">
            <v>Boyscout Dr</v>
          </cell>
          <cell r="E68">
            <v>38700</v>
          </cell>
        </row>
        <row r="69">
          <cell r="A69">
            <v>97</v>
          </cell>
          <cell r="B69" t="str">
            <v>US  41</v>
          </cell>
          <cell r="C69" t="str">
            <v>NORTH OF</v>
          </cell>
          <cell r="D69" t="str">
            <v>Winkler Ave</v>
          </cell>
          <cell r="E69">
            <v>42100</v>
          </cell>
        </row>
        <row r="70">
          <cell r="A70">
            <v>103</v>
          </cell>
          <cell r="B70" t="str">
            <v>US  41</v>
          </cell>
          <cell r="C70" t="str">
            <v>SOUTH OF</v>
          </cell>
          <cell r="D70" t="str">
            <v>Tara Woods Blvd</v>
          </cell>
          <cell r="E70">
            <v>26400</v>
          </cell>
        </row>
        <row r="71">
          <cell r="A71">
            <v>104</v>
          </cell>
          <cell r="B71" t="str">
            <v>Bayshore Rd</v>
          </cell>
          <cell r="C71" t="str">
            <v>WEST OF</v>
          </cell>
          <cell r="D71" t="str">
            <v>Hart rd</v>
          </cell>
          <cell r="E71">
            <v>30800</v>
          </cell>
        </row>
        <row r="72">
          <cell r="A72">
            <v>108</v>
          </cell>
          <cell r="B72" t="str">
            <v>PINE ISLAND RD</v>
          </cell>
          <cell r="C72" t="str">
            <v>EAST OF</v>
          </cell>
          <cell r="D72" t="str">
            <v>Merchants Xing</v>
          </cell>
          <cell r="E72">
            <v>30100</v>
          </cell>
        </row>
        <row r="73">
          <cell r="A73">
            <v>120</v>
          </cell>
          <cell r="B73" t="str">
            <v>Sanibel Toll Plaza</v>
          </cell>
          <cell r="C73" t="str">
            <v/>
          </cell>
          <cell r="D73" t="str">
            <v/>
          </cell>
          <cell r="E73">
            <v>18000</v>
          </cell>
        </row>
        <row r="74">
          <cell r="A74">
            <v>121</v>
          </cell>
          <cell r="B74" t="str">
            <v>Midpoint Toll Plaza</v>
          </cell>
          <cell r="C74" t="str">
            <v/>
          </cell>
          <cell r="D74" t="str">
            <v/>
          </cell>
          <cell r="E74">
            <v>47900</v>
          </cell>
        </row>
        <row r="75">
          <cell r="A75">
            <v>122</v>
          </cell>
          <cell r="B75" t="str">
            <v>Cape Toll Plaza</v>
          </cell>
          <cell r="C75" t="str">
            <v/>
          </cell>
          <cell r="D75" t="str">
            <v/>
          </cell>
          <cell r="E75">
            <v>43100</v>
          </cell>
        </row>
        <row r="76">
          <cell r="A76">
            <v>200</v>
          </cell>
          <cell r="B76" t="str">
            <v>Alabama Rd</v>
          </cell>
          <cell r="C76" t="str">
            <v>SOUTH OF</v>
          </cell>
          <cell r="D76" t="str">
            <v>Homestead Rd</v>
          </cell>
          <cell r="E76">
            <v>10200</v>
          </cell>
        </row>
        <row r="77">
          <cell r="A77">
            <v>203</v>
          </cell>
          <cell r="B77" t="str">
            <v>Bell Blvd</v>
          </cell>
          <cell r="C77" t="str">
            <v>SOUTH OF</v>
          </cell>
          <cell r="D77" t="str">
            <v>Joel Blvd</v>
          </cell>
          <cell r="E77">
            <v>10800</v>
          </cell>
        </row>
        <row r="78">
          <cell r="A78">
            <v>204</v>
          </cell>
          <cell r="B78" t="str">
            <v>Alico Rd</v>
          </cell>
          <cell r="C78" t="str">
            <v>EAST OF</v>
          </cell>
          <cell r="D78" t="str">
            <v>US  41</v>
          </cell>
          <cell r="E78">
            <v>22800</v>
          </cell>
        </row>
        <row r="79">
          <cell r="A79">
            <v>205</v>
          </cell>
          <cell r="B79" t="str">
            <v>Alico Rd</v>
          </cell>
          <cell r="C79" t="str">
            <v>EAST OF</v>
          </cell>
          <cell r="D79" t="str">
            <v>Ben Hill Griffin Pkwy</v>
          </cell>
          <cell r="E79">
            <v>8900</v>
          </cell>
        </row>
        <row r="80">
          <cell r="A80">
            <v>227</v>
          </cell>
          <cell r="B80" t="str">
            <v>BUCKINGHAM RD</v>
          </cell>
          <cell r="C80" t="str">
            <v>SOUTH OF</v>
          </cell>
          <cell r="D80" t="str">
            <v>Cemetary Rd</v>
          </cell>
          <cell r="E80">
            <v>9600</v>
          </cell>
        </row>
        <row r="81">
          <cell r="A81">
            <v>232</v>
          </cell>
          <cell r="B81" t="str">
            <v>Buckingham Rd</v>
          </cell>
          <cell r="C81" t="str">
            <v>EAST OF</v>
          </cell>
          <cell r="D81" t="str">
            <v>Alvin Ave</v>
          </cell>
          <cell r="E81">
            <v>9200</v>
          </cell>
        </row>
        <row r="82">
          <cell r="A82">
            <v>233</v>
          </cell>
          <cell r="B82" t="str">
            <v>Burnt Store Rd</v>
          </cell>
          <cell r="C82" t="str">
            <v>NORTH OF</v>
          </cell>
          <cell r="D82" t="str">
            <v>Pine Island Rd</v>
          </cell>
          <cell r="E82">
            <v>15100</v>
          </cell>
        </row>
        <row r="83">
          <cell r="A83">
            <v>250</v>
          </cell>
          <cell r="B83" t="str">
            <v>Corkscrew Rd</v>
          </cell>
          <cell r="C83" t="str">
            <v>EAST OF</v>
          </cell>
          <cell r="D83" t="str">
            <v>Alico Rd</v>
          </cell>
          <cell r="E83">
            <v>6700</v>
          </cell>
        </row>
        <row r="84">
          <cell r="A84">
            <v>254</v>
          </cell>
          <cell r="B84" t="str">
            <v>Crystal Dr</v>
          </cell>
          <cell r="C84" t="str">
            <v>EAST OF</v>
          </cell>
          <cell r="D84" t="str">
            <v>US-41</v>
          </cell>
          <cell r="E84">
            <v>12100</v>
          </cell>
        </row>
        <row r="85">
          <cell r="A85">
            <v>255</v>
          </cell>
          <cell r="B85" t="str">
            <v>Crystal Dr</v>
          </cell>
          <cell r="C85" t="str">
            <v>WEST OF</v>
          </cell>
          <cell r="D85" t="str">
            <v>METRO PKWY</v>
          </cell>
          <cell r="E85">
            <v>7900</v>
          </cell>
        </row>
        <row r="86">
          <cell r="A86">
            <v>276</v>
          </cell>
          <cell r="B86" t="str">
            <v>Fiddlesticks Blvd</v>
          </cell>
          <cell r="C86" t="str">
            <v>SOUTH OF</v>
          </cell>
          <cell r="D86" t="str">
            <v>Daniels Pkwy</v>
          </cell>
          <cell r="E86">
            <v>7800</v>
          </cell>
        </row>
        <row r="87">
          <cell r="A87">
            <v>289</v>
          </cell>
          <cell r="B87" t="str">
            <v>Gunnery Rd</v>
          </cell>
          <cell r="C87" t="str">
            <v>NORTH OF</v>
          </cell>
          <cell r="D87" t="str">
            <v>Lee Blvd</v>
          </cell>
          <cell r="E87">
            <v>15800</v>
          </cell>
        </row>
        <row r="88">
          <cell r="A88">
            <v>292</v>
          </cell>
          <cell r="B88" t="str">
            <v>Hancock Bridge Pkwy</v>
          </cell>
          <cell r="C88" t="str">
            <v>WEST OF</v>
          </cell>
          <cell r="D88" t="str">
            <v>Orange Grove Blvd</v>
          </cell>
          <cell r="E88">
            <v>23800</v>
          </cell>
        </row>
        <row r="89">
          <cell r="A89">
            <v>305</v>
          </cell>
          <cell r="B89" t="str">
            <v>Joel Blvd</v>
          </cell>
          <cell r="C89" t="str">
            <v>SOUTH OF</v>
          </cell>
          <cell r="D89" t="str">
            <v>SR-80</v>
          </cell>
          <cell r="E89">
            <v>9200</v>
          </cell>
        </row>
        <row r="90">
          <cell r="A90">
            <v>306</v>
          </cell>
          <cell r="B90" t="str">
            <v>Joel Blvd</v>
          </cell>
          <cell r="C90" t="str">
            <v>EAST OF</v>
          </cell>
          <cell r="D90" t="str">
            <v>Bell Blvd</v>
          </cell>
          <cell r="E90">
            <v>13600</v>
          </cell>
        </row>
        <row r="91">
          <cell r="A91">
            <v>310</v>
          </cell>
          <cell r="B91" t="str">
            <v>Lee Blvd</v>
          </cell>
          <cell r="C91" t="str">
            <v>EAST OF</v>
          </cell>
          <cell r="D91" t="str">
            <v>SR-82</v>
          </cell>
          <cell r="E91">
            <v>44800</v>
          </cell>
        </row>
        <row r="92">
          <cell r="A92">
            <v>311</v>
          </cell>
          <cell r="B92" t="str">
            <v>Lee Blvd</v>
          </cell>
          <cell r="C92" t="str">
            <v>NORTH OF</v>
          </cell>
          <cell r="D92" t="str">
            <v>LeeLandHeights Blvd</v>
          </cell>
          <cell r="E92">
            <v>12800</v>
          </cell>
        </row>
        <row r="93">
          <cell r="A93">
            <v>317</v>
          </cell>
          <cell r="B93" t="str">
            <v>Luckett Rd</v>
          </cell>
          <cell r="C93" t="str">
            <v>WEST OF</v>
          </cell>
          <cell r="D93" t="str">
            <v>I-75</v>
          </cell>
          <cell r="E93">
            <v>7400</v>
          </cell>
        </row>
        <row r="94">
          <cell r="A94">
            <v>328</v>
          </cell>
          <cell r="B94" t="str">
            <v>Plantation Rd</v>
          </cell>
          <cell r="C94" t="str">
            <v>SOUTH OF</v>
          </cell>
          <cell r="D94" t="str">
            <v>Colonial Blvd</v>
          </cell>
          <cell r="E94">
            <v>12700</v>
          </cell>
        </row>
        <row r="95">
          <cell r="A95">
            <v>353</v>
          </cell>
          <cell r="B95" t="str">
            <v>Orange River Blvd</v>
          </cell>
          <cell r="C95" t="str">
            <v>SOUTH OF</v>
          </cell>
          <cell r="D95" t="str">
            <v>SR-80</v>
          </cell>
          <cell r="E95">
            <v>8800</v>
          </cell>
        </row>
        <row r="96">
          <cell r="A96">
            <v>354</v>
          </cell>
          <cell r="B96" t="str">
            <v>Ortiz Ave</v>
          </cell>
          <cell r="C96" t="str">
            <v>NORTH OF</v>
          </cell>
          <cell r="D96" t="str">
            <v>Colonial Blvd</v>
          </cell>
          <cell r="E96">
            <v>15500</v>
          </cell>
        </row>
        <row r="97">
          <cell r="A97">
            <v>355</v>
          </cell>
          <cell r="B97" t="str">
            <v>Ortiz Ave</v>
          </cell>
          <cell r="C97" t="str">
            <v>NORTH OF</v>
          </cell>
          <cell r="D97" t="str">
            <v>SR-82</v>
          </cell>
          <cell r="E97">
            <v>15200</v>
          </cell>
        </row>
        <row r="98">
          <cell r="A98">
            <v>356</v>
          </cell>
          <cell r="B98" t="str">
            <v>Ortiz Ave</v>
          </cell>
          <cell r="C98" t="str">
            <v>SOUTH OF</v>
          </cell>
          <cell r="D98" t="str">
            <v>SR-80</v>
          </cell>
          <cell r="E98">
            <v>7100</v>
          </cell>
        </row>
        <row r="99">
          <cell r="A99">
            <v>367</v>
          </cell>
          <cell r="B99" t="str">
            <v>Pine Ridge Rd</v>
          </cell>
          <cell r="C99" t="str">
            <v>SOUTH OF</v>
          </cell>
          <cell r="D99" t="str">
            <v>McGregor Blvd</v>
          </cell>
          <cell r="E99">
            <v>5300</v>
          </cell>
        </row>
        <row r="100">
          <cell r="A100">
            <v>370</v>
          </cell>
          <cell r="B100" t="str">
            <v>Plantation Rd</v>
          </cell>
          <cell r="C100" t="str">
            <v>NORTH OF</v>
          </cell>
          <cell r="D100" t="str">
            <v>Daniels Pkwy</v>
          </cell>
          <cell r="E100">
            <v>11900</v>
          </cell>
        </row>
        <row r="101">
          <cell r="A101">
            <v>384</v>
          </cell>
          <cell r="B101" t="str">
            <v>Winkler Rd</v>
          </cell>
          <cell r="C101" t="str">
            <v>SOUTH OF</v>
          </cell>
          <cell r="D101" t="str">
            <v>Cypress Lake Dr</v>
          </cell>
          <cell r="E101">
            <v>12000</v>
          </cell>
        </row>
        <row r="102">
          <cell r="A102">
            <v>387</v>
          </cell>
          <cell r="B102" t="str">
            <v>Six Mile Cypress Pkwy</v>
          </cell>
          <cell r="C102" t="str">
            <v>EAST OF</v>
          </cell>
          <cell r="D102" t="str">
            <v>Metro Pkwy</v>
          </cell>
          <cell r="E102">
            <v>32700</v>
          </cell>
        </row>
        <row r="103">
          <cell r="A103">
            <v>388</v>
          </cell>
          <cell r="B103" t="str">
            <v>Six Mile Cypress Pkwy</v>
          </cell>
          <cell r="C103" t="str">
            <v>NORTH OF</v>
          </cell>
          <cell r="D103" t="str">
            <v>Daniels Pkwy</v>
          </cell>
          <cell r="E103">
            <v>21900</v>
          </cell>
        </row>
        <row r="104">
          <cell r="A104">
            <v>399</v>
          </cell>
          <cell r="B104" t="str">
            <v>Stringfellow Rd</v>
          </cell>
          <cell r="C104" t="str">
            <v>NORTH OF</v>
          </cell>
          <cell r="D104" t="str">
            <v>Ave C</v>
          </cell>
          <cell r="E104">
            <v>9400</v>
          </cell>
        </row>
        <row r="105">
          <cell r="A105">
            <v>406</v>
          </cell>
          <cell r="B105" t="str">
            <v>Sunshine Blvd</v>
          </cell>
          <cell r="C105" t="str">
            <v>SOUTH OF</v>
          </cell>
          <cell r="D105" t="str">
            <v>Lee Blvd</v>
          </cell>
          <cell r="E105">
            <v>7500</v>
          </cell>
        </row>
        <row r="106">
          <cell r="A106">
            <v>412</v>
          </cell>
          <cell r="B106" t="str">
            <v>Sunshine Blvd</v>
          </cell>
          <cell r="C106" t="str">
            <v>NORTH OF</v>
          </cell>
          <cell r="D106" t="str">
            <v>Lee Blvd</v>
          </cell>
          <cell r="E106">
            <v>12100</v>
          </cell>
        </row>
        <row r="107">
          <cell r="A107">
            <v>413</v>
          </cell>
          <cell r="B107" t="str">
            <v>Sunshine Blvd</v>
          </cell>
          <cell r="C107" t="str">
            <v>NORTH OF</v>
          </cell>
          <cell r="D107" t="str">
            <v>SR-82</v>
          </cell>
          <cell r="E107">
            <v>3300</v>
          </cell>
        </row>
        <row r="108">
          <cell r="A108">
            <v>414</v>
          </cell>
          <cell r="B108" t="str">
            <v>Three Oaks Pkwy</v>
          </cell>
          <cell r="C108" t="str">
            <v>SOUTH OF</v>
          </cell>
          <cell r="D108" t="str">
            <v>Alico Rd</v>
          </cell>
          <cell r="E108">
            <v>12300</v>
          </cell>
        </row>
        <row r="109">
          <cell r="A109">
            <v>416</v>
          </cell>
          <cell r="B109" t="str">
            <v>Tice St</v>
          </cell>
          <cell r="C109" t="str">
            <v>WEST OF</v>
          </cell>
          <cell r="D109" t="str">
            <v>I-75</v>
          </cell>
          <cell r="E109">
            <v>3800</v>
          </cell>
        </row>
        <row r="110">
          <cell r="A110">
            <v>443</v>
          </cell>
          <cell r="B110" t="str">
            <v>DelPrado Blvd</v>
          </cell>
          <cell r="C110" t="str">
            <v>EAST OF</v>
          </cell>
          <cell r="D110" t="str">
            <v>US-41</v>
          </cell>
          <cell r="E110">
            <v>7800</v>
          </cell>
        </row>
        <row r="111">
          <cell r="A111">
            <v>467</v>
          </cell>
          <cell r="B111" t="str">
            <v>Sanibel Blvd</v>
          </cell>
          <cell r="C111" t="str">
            <v>EAST OF</v>
          </cell>
          <cell r="D111" t="str">
            <v>US-41</v>
          </cell>
          <cell r="E111">
            <v>9400</v>
          </cell>
        </row>
        <row r="112">
          <cell r="A112">
            <v>469</v>
          </cell>
          <cell r="B112" t="str">
            <v>SW 23rd St</v>
          </cell>
          <cell r="C112" t="str">
            <v>EAST OF</v>
          </cell>
          <cell r="D112" t="str">
            <v>Gunnery Rd</v>
          </cell>
          <cell r="E112">
            <v>13200</v>
          </cell>
        </row>
        <row r="113">
          <cell r="A113">
            <v>470</v>
          </cell>
          <cell r="B113" t="str">
            <v>West Gate Blvd</v>
          </cell>
          <cell r="C113" t="str">
            <v>SOUTH OF</v>
          </cell>
          <cell r="D113" t="str">
            <v>Lee Blvd</v>
          </cell>
          <cell r="E113">
            <v>12800</v>
          </cell>
        </row>
        <row r="114">
          <cell r="A114">
            <v>471</v>
          </cell>
          <cell r="B114" t="str">
            <v>Williams Ave</v>
          </cell>
          <cell r="C114" t="str">
            <v>NORTH OF</v>
          </cell>
          <cell r="D114" t="str">
            <v>Lee Blvd</v>
          </cell>
          <cell r="E114">
            <v>13100</v>
          </cell>
        </row>
        <row r="115">
          <cell r="A115">
            <v>486</v>
          </cell>
          <cell r="B115" t="str">
            <v>Cemetary Rd</v>
          </cell>
          <cell r="C115" t="str">
            <v>EAST OF</v>
          </cell>
          <cell r="D115" t="str">
            <v>Buckingham Rd</v>
          </cell>
          <cell r="E115">
            <v>5500</v>
          </cell>
        </row>
        <row r="116">
          <cell r="A116">
            <v>501</v>
          </cell>
          <cell r="B116" t="str">
            <v>Palomino Rd</v>
          </cell>
          <cell r="C116" t="str">
            <v>NORTH OF</v>
          </cell>
          <cell r="D116" t="str">
            <v>Daniels Pkwy</v>
          </cell>
          <cell r="E116">
            <v>8900</v>
          </cell>
        </row>
        <row r="117">
          <cell r="A117">
            <v>506</v>
          </cell>
          <cell r="B117" t="str">
            <v>Luckett Rd</v>
          </cell>
          <cell r="C117" t="str">
            <v>EAST OF</v>
          </cell>
          <cell r="D117" t="str">
            <v>I-75</v>
          </cell>
          <cell r="E117">
            <v>6200</v>
          </cell>
        </row>
        <row r="118">
          <cell r="A118">
            <v>511</v>
          </cell>
          <cell r="B118" t="str">
            <v>Fowler St</v>
          </cell>
          <cell r="C118" t="str">
            <v>EAST OF</v>
          </cell>
          <cell r="D118" t="str">
            <v>US-41</v>
          </cell>
          <cell r="E118">
            <v>22100</v>
          </cell>
        </row>
        <row r="119">
          <cell r="A119">
            <v>514</v>
          </cell>
          <cell r="B119" t="str">
            <v>Ben Hill Griffin Pkwy</v>
          </cell>
          <cell r="C119" t="str">
            <v>SOUTH OF</v>
          </cell>
          <cell r="D119" t="str">
            <v>Alico Rd</v>
          </cell>
          <cell r="E119">
            <v>24400</v>
          </cell>
        </row>
        <row r="120">
          <cell r="A120">
            <v>518</v>
          </cell>
          <cell r="B120" t="str">
            <v>Danley Rd</v>
          </cell>
          <cell r="C120" t="str">
            <v>WEST OF</v>
          </cell>
          <cell r="D120" t="str">
            <v>Metro Pkwy</v>
          </cell>
          <cell r="E120">
            <v>6700</v>
          </cell>
        </row>
        <row r="121">
          <cell r="A121">
            <v>521</v>
          </cell>
          <cell r="B121" t="str">
            <v>Plantation Rd</v>
          </cell>
          <cell r="C121" t="str">
            <v>NORTH OF</v>
          </cell>
          <cell r="D121" t="str">
            <v>Six Mile Pkwy</v>
          </cell>
          <cell r="E121">
            <v>5100</v>
          </cell>
        </row>
        <row r="122">
          <cell r="A122">
            <v>525</v>
          </cell>
          <cell r="B122" t="str">
            <v>Three Oaks Pkwy</v>
          </cell>
          <cell r="C122" t="str">
            <v>SOUTH OF</v>
          </cell>
          <cell r="D122" t="str">
            <v>Corkscrew Rd</v>
          </cell>
          <cell r="E122">
            <v>20800</v>
          </cell>
        </row>
        <row r="123">
          <cell r="A123">
            <v>527</v>
          </cell>
          <cell r="B123" t="str">
            <v>Veterans Pkwy</v>
          </cell>
          <cell r="C123" t="str">
            <v>SOUTH OF</v>
          </cell>
          <cell r="D123" t="str">
            <v>Pine Island Rd</v>
          </cell>
          <cell r="E123">
            <v>16700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>
        <row r="1">
          <cell r="C1">
            <v>4.7999999999999996E-3</v>
          </cell>
          <cell r="D1">
            <v>6.3E-3</v>
          </cell>
          <cell r="E1">
            <v>5.4000000000000003E-3</v>
          </cell>
        </row>
        <row r="2">
          <cell r="C2">
            <v>3.3E-3</v>
          </cell>
          <cell r="D2">
            <v>4.1999999999999997E-3</v>
          </cell>
          <cell r="E2">
            <v>3.7000000000000002E-3</v>
          </cell>
        </row>
        <row r="3">
          <cell r="C3">
            <v>2.3999999999999998E-3</v>
          </cell>
          <cell r="D3">
            <v>3.0000000000000001E-3</v>
          </cell>
          <cell r="E3">
            <v>2.7000000000000001E-3</v>
          </cell>
        </row>
        <row r="4">
          <cell r="C4">
            <v>3.2000000000000002E-3</v>
          </cell>
          <cell r="D4">
            <v>2.5000000000000001E-3</v>
          </cell>
          <cell r="E4">
            <v>2.8999999999999998E-3</v>
          </cell>
        </row>
        <row r="5">
          <cell r="C5">
            <v>6.7999999999999996E-3</v>
          </cell>
          <cell r="D5">
            <v>5.4999999999999997E-3</v>
          </cell>
          <cell r="E5">
            <v>6.3E-3</v>
          </cell>
        </row>
        <row r="6">
          <cell r="C6">
            <v>1.34E-2</v>
          </cell>
          <cell r="D6">
            <v>1.46E-2</v>
          </cell>
          <cell r="E6">
            <v>1.3899999999999999E-2</v>
          </cell>
        </row>
        <row r="7">
          <cell r="C7">
            <v>3.4700000000000002E-2</v>
          </cell>
          <cell r="D7">
            <v>4.4400000000000002E-2</v>
          </cell>
          <cell r="E7">
            <v>3.8899999999999997E-2</v>
          </cell>
        </row>
        <row r="8">
          <cell r="C8">
            <v>6.08E-2</v>
          </cell>
          <cell r="D8">
            <v>5.9900000000000002E-2</v>
          </cell>
          <cell r="E8">
            <v>6.0400000000000002E-2</v>
          </cell>
        </row>
        <row r="9">
          <cell r="C9">
            <v>6.0900000000000003E-2</v>
          </cell>
          <cell r="D9">
            <v>6.0400000000000002E-2</v>
          </cell>
          <cell r="E9">
            <v>6.0699999999999997E-2</v>
          </cell>
        </row>
        <row r="10">
          <cell r="C10">
            <v>6.5000000000000002E-2</v>
          </cell>
          <cell r="D10">
            <v>5.8400000000000001E-2</v>
          </cell>
          <cell r="E10">
            <v>6.2100000000000002E-2</v>
          </cell>
        </row>
        <row r="11">
          <cell r="C11">
            <v>7.0000000000000007E-2</v>
          </cell>
          <cell r="D11">
            <v>6.2100000000000002E-2</v>
          </cell>
          <cell r="E11">
            <v>6.6500000000000004E-2</v>
          </cell>
        </row>
        <row r="12">
          <cell r="C12">
            <v>7.2300000000000003E-2</v>
          </cell>
          <cell r="D12">
            <v>6.5600000000000006E-2</v>
          </cell>
          <cell r="E12">
            <v>6.9400000000000003E-2</v>
          </cell>
        </row>
        <row r="13">
          <cell r="C13">
            <v>7.0800000000000002E-2</v>
          </cell>
          <cell r="D13">
            <v>6.9199999999999998E-2</v>
          </cell>
          <cell r="E13">
            <v>7.0099999999999996E-2</v>
          </cell>
        </row>
        <row r="14">
          <cell r="C14">
            <v>6.8500000000000005E-2</v>
          </cell>
          <cell r="D14">
            <v>7.0900000000000005E-2</v>
          </cell>
          <cell r="E14">
            <v>6.9599999999999995E-2</v>
          </cell>
        </row>
        <row r="15">
          <cell r="C15">
            <v>7.1300000000000002E-2</v>
          </cell>
          <cell r="D15">
            <v>7.1400000000000005E-2</v>
          </cell>
          <cell r="E15">
            <v>7.1300000000000002E-2</v>
          </cell>
        </row>
        <row r="16">
          <cell r="C16">
            <v>7.6399999999999996E-2</v>
          </cell>
          <cell r="D16">
            <v>7.0400000000000004E-2</v>
          </cell>
          <cell r="E16">
            <v>7.3800000000000004E-2</v>
          </cell>
        </row>
        <row r="17">
          <cell r="C17">
            <v>7.7200000000000005E-2</v>
          </cell>
          <cell r="D17">
            <v>7.1099999999999997E-2</v>
          </cell>
          <cell r="E17">
            <v>7.4499999999999997E-2</v>
          </cell>
        </row>
        <row r="18">
          <cell r="C18">
            <v>6.9199999999999998E-2</v>
          </cell>
          <cell r="D18">
            <v>7.1900000000000006E-2</v>
          </cell>
          <cell r="E18">
            <v>7.0400000000000004E-2</v>
          </cell>
        </row>
        <row r="19">
          <cell r="C19">
            <v>4.9399999999999999E-2</v>
          </cell>
          <cell r="D19">
            <v>6.0299999999999999E-2</v>
          </cell>
          <cell r="E19">
            <v>5.4100000000000002E-2</v>
          </cell>
        </row>
        <row r="20">
          <cell r="C20">
            <v>3.9699999999999999E-2</v>
          </cell>
          <cell r="D20">
            <v>4.1500000000000002E-2</v>
          </cell>
          <cell r="E20">
            <v>4.0500000000000001E-2</v>
          </cell>
        </row>
        <row r="21">
          <cell r="C21">
            <v>2.92E-2</v>
          </cell>
          <cell r="D21">
            <v>3.2399999999999998E-2</v>
          </cell>
          <cell r="E21">
            <v>3.0599999999999999E-2</v>
          </cell>
        </row>
        <row r="22">
          <cell r="C22">
            <v>2.2599999999999999E-2</v>
          </cell>
          <cell r="D22">
            <v>2.5999999999999999E-2</v>
          </cell>
          <cell r="E22">
            <v>2.41E-2</v>
          </cell>
        </row>
        <row r="23">
          <cell r="C23">
            <v>1.72E-2</v>
          </cell>
          <cell r="D23">
            <v>1.78E-2</v>
          </cell>
          <cell r="E23">
            <v>1.7500000000000002E-2</v>
          </cell>
        </row>
        <row r="24">
          <cell r="C24">
            <v>1.09E-2</v>
          </cell>
          <cell r="D24">
            <v>1.03E-2</v>
          </cell>
          <cell r="E24">
            <v>1.06E-2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file:///C:/Users/SHARED04/Transportation/Traffic/Count%20Report/2017%20Report/PCS%2094.xlsx" TargetMode="External"/><Relationship Id="rId2" Type="http://schemas.openxmlformats.org/officeDocument/2006/relationships/hyperlink" Target="file:///C:/Users/SHARED04/Transportation/Traffic/Count%20Report/2017%20Report/PCS%2048.xlsx" TargetMode="External"/><Relationship Id="rId1" Type="http://schemas.openxmlformats.org/officeDocument/2006/relationships/hyperlink" Target="file:///C:/Users/SHARED04/Transportation/Traffic/Count%20Report/2017%20Report/PCS%20120.xlsx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file:///C:/Users/dokmanm/AppData/Local/Microsoft/Windows/INetCache/Content.Outlook/2018%20Report/PCS%2089.xlsx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46"/>
  <sheetViews>
    <sheetView tabSelected="1" zoomScaleNormal="100" workbookViewId="0">
      <selection activeCell="B1" sqref="B1"/>
    </sheetView>
  </sheetViews>
  <sheetFormatPr defaultColWidth="9" defaultRowHeight="14.4" x14ac:dyDescent="0.3"/>
  <cols>
    <col min="1" max="2" width="24.5" style="9" bestFit="1" customWidth="1"/>
    <col min="3" max="3" width="4.796875" style="8" customWidth="1"/>
    <col min="4" max="7" width="4.69921875" style="13" hidden="1" customWidth="1"/>
    <col min="8" max="13" width="4.69921875" style="9" hidden="1" customWidth="1"/>
    <col min="14" max="14" width="6.69921875" style="14" hidden="1" customWidth="1"/>
    <col min="15" max="15" width="3.59765625" style="14" hidden="1" customWidth="1"/>
    <col min="16" max="17" width="16.8984375" style="14" hidden="1" customWidth="1"/>
    <col min="18" max="23" width="4.69921875" style="14" hidden="1" customWidth="1"/>
    <col min="24" max="24" width="4.69921875" style="15" hidden="1" customWidth="1"/>
    <col min="25" max="25" width="1.09765625" style="15" hidden="1" customWidth="1"/>
    <col min="26" max="26" width="4.69921875" style="15" hidden="1" customWidth="1"/>
    <col min="27" max="28" width="5.69921875" style="15" hidden="1" customWidth="1"/>
    <col min="29" max="38" width="5.69921875" style="12" customWidth="1"/>
    <col min="39" max="39" width="3.09765625" style="12" customWidth="1"/>
    <col min="40" max="40" width="21.69921875" customWidth="1"/>
    <col min="41" max="41" width="13.59765625" customWidth="1"/>
    <col min="42" max="42" width="8.69921875" customWidth="1"/>
    <col min="43" max="16384" width="9" style="8"/>
  </cols>
  <sheetData>
    <row r="1" spans="1:43" ht="15.6" x14ac:dyDescent="0.3">
      <c r="A1" s="77" t="s">
        <v>605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120" t="s">
        <v>0</v>
      </c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76"/>
      <c r="AL1" s="86"/>
      <c r="AM1" s="21"/>
    </row>
    <row r="2" spans="1:43" ht="28.2" thickBot="1" x14ac:dyDescent="0.35">
      <c r="A2" s="30" t="s">
        <v>1</v>
      </c>
      <c r="B2" s="31" t="s">
        <v>2</v>
      </c>
      <c r="C2" s="32" t="s">
        <v>3</v>
      </c>
      <c r="D2" s="33">
        <v>1985</v>
      </c>
      <c r="E2" s="33" t="s">
        <v>4</v>
      </c>
      <c r="F2" s="33" t="s">
        <v>5</v>
      </c>
      <c r="G2" s="33">
        <v>1988</v>
      </c>
      <c r="H2" s="34">
        <v>1989</v>
      </c>
      <c r="I2" s="34">
        <v>1990</v>
      </c>
      <c r="J2" s="34">
        <v>1991</v>
      </c>
      <c r="K2" s="35">
        <v>1992</v>
      </c>
      <c r="L2" s="35">
        <v>1993</v>
      </c>
      <c r="M2" s="35">
        <v>1994</v>
      </c>
      <c r="N2" s="35">
        <v>1995</v>
      </c>
      <c r="O2" s="35">
        <v>1996</v>
      </c>
      <c r="P2" s="35">
        <v>1997</v>
      </c>
      <c r="Q2" s="35">
        <v>1998</v>
      </c>
      <c r="R2" s="35">
        <v>1999</v>
      </c>
      <c r="S2" s="35">
        <v>2000</v>
      </c>
      <c r="T2" s="35">
        <v>2001</v>
      </c>
      <c r="U2" s="35">
        <v>2002</v>
      </c>
      <c r="V2" s="35">
        <v>2003</v>
      </c>
      <c r="W2" s="35">
        <v>2004</v>
      </c>
      <c r="X2" s="36">
        <v>2005</v>
      </c>
      <c r="Y2" s="36">
        <v>2006</v>
      </c>
      <c r="Z2" s="36">
        <v>2007</v>
      </c>
      <c r="AA2" s="36">
        <v>2008</v>
      </c>
      <c r="AB2" s="36">
        <v>2009</v>
      </c>
      <c r="AC2" s="38">
        <v>2010</v>
      </c>
      <c r="AD2" s="38">
        <v>2011</v>
      </c>
      <c r="AE2" s="38">
        <v>2012</v>
      </c>
      <c r="AF2" s="38">
        <v>2013</v>
      </c>
      <c r="AG2" s="38">
        <v>2014</v>
      </c>
      <c r="AH2" s="38">
        <v>2015</v>
      </c>
      <c r="AI2" s="38">
        <v>2016</v>
      </c>
      <c r="AJ2" s="38">
        <v>2017</v>
      </c>
      <c r="AK2" s="38">
        <v>2018</v>
      </c>
      <c r="AL2" s="38">
        <v>2019</v>
      </c>
      <c r="AM2" s="37"/>
      <c r="AN2" s="87"/>
      <c r="AO2" s="87"/>
      <c r="AQ2" s="10"/>
    </row>
    <row r="3" spans="1:43" x14ac:dyDescent="0.3">
      <c r="A3" s="22" t="s">
        <v>6</v>
      </c>
      <c r="B3" s="3" t="s">
        <v>7</v>
      </c>
      <c r="C3" s="3">
        <v>215</v>
      </c>
      <c r="D3" s="3"/>
      <c r="E3" s="3" t="s">
        <v>8</v>
      </c>
      <c r="F3" s="3" t="s">
        <v>8</v>
      </c>
      <c r="G3" s="3"/>
      <c r="H3" s="3"/>
      <c r="I3" s="3">
        <v>1200</v>
      </c>
      <c r="J3" s="3">
        <v>1400</v>
      </c>
      <c r="K3" s="3">
        <v>2000</v>
      </c>
      <c r="L3" s="3">
        <v>2000</v>
      </c>
      <c r="M3" s="3">
        <v>1900</v>
      </c>
      <c r="N3" s="3">
        <v>2000</v>
      </c>
      <c r="O3" s="3">
        <v>2200</v>
      </c>
      <c r="P3" s="3">
        <v>2400</v>
      </c>
      <c r="Q3" s="3">
        <v>3000</v>
      </c>
      <c r="R3" s="4">
        <v>4000</v>
      </c>
      <c r="S3" s="4">
        <v>3700</v>
      </c>
      <c r="T3" s="4">
        <v>3300</v>
      </c>
      <c r="U3" s="4">
        <v>3800</v>
      </c>
      <c r="V3" s="4">
        <v>4300</v>
      </c>
      <c r="W3" s="4">
        <v>4700</v>
      </c>
      <c r="X3" s="4">
        <v>5700</v>
      </c>
      <c r="Y3" s="4">
        <v>5800</v>
      </c>
      <c r="Z3" s="4">
        <v>6100</v>
      </c>
      <c r="AA3" s="4"/>
      <c r="AB3" s="4"/>
      <c r="AC3" s="4">
        <v>6400</v>
      </c>
      <c r="AD3" s="4">
        <v>7700</v>
      </c>
      <c r="AE3" s="4" t="s">
        <v>10</v>
      </c>
      <c r="AF3" s="4">
        <v>6800</v>
      </c>
      <c r="AG3" s="4"/>
      <c r="AH3" s="4">
        <v>6600</v>
      </c>
      <c r="AI3" s="4"/>
      <c r="AJ3" s="4">
        <v>7100</v>
      </c>
      <c r="AK3" s="4"/>
      <c r="AL3" s="4">
        <v>7700</v>
      </c>
      <c r="AM3" s="23"/>
      <c r="AO3" s="113"/>
    </row>
    <row r="4" spans="1:43" x14ac:dyDescent="0.3">
      <c r="A4" s="24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2"/>
      <c r="S4" s="2" t="s">
        <v>8</v>
      </c>
      <c r="T4" s="2" t="s">
        <v>10</v>
      </c>
      <c r="U4" s="2"/>
      <c r="V4" s="2" t="s">
        <v>10</v>
      </c>
      <c r="W4" s="2"/>
      <c r="X4" s="2"/>
      <c r="Y4" s="2"/>
      <c r="Z4" s="2"/>
      <c r="AA4" s="2"/>
      <c r="AB4" s="2"/>
      <c r="AC4" s="2"/>
      <c r="AD4" s="2"/>
      <c r="AE4" s="2" t="s">
        <v>10</v>
      </c>
      <c r="AF4" s="2"/>
      <c r="AG4" s="2"/>
      <c r="AH4" s="2"/>
      <c r="AI4" s="2"/>
      <c r="AJ4" s="2"/>
      <c r="AK4" s="2"/>
      <c r="AL4" s="2"/>
      <c r="AM4" s="25"/>
      <c r="AO4" s="113"/>
    </row>
    <row r="5" spans="1:43" x14ac:dyDescent="0.3">
      <c r="A5" s="22" t="s">
        <v>11</v>
      </c>
      <c r="B5" s="3" t="s">
        <v>12</v>
      </c>
      <c r="C5" s="3">
        <v>201</v>
      </c>
      <c r="D5" s="3"/>
      <c r="E5" s="3" t="s">
        <v>8</v>
      </c>
      <c r="F5" s="3" t="s">
        <v>8</v>
      </c>
      <c r="G5" s="3"/>
      <c r="H5" s="3"/>
      <c r="I5" s="3">
        <v>2300</v>
      </c>
      <c r="J5" s="3">
        <v>1700</v>
      </c>
      <c r="K5" s="3">
        <v>1700</v>
      </c>
      <c r="L5" s="3">
        <v>1800</v>
      </c>
      <c r="M5" s="3">
        <v>2100</v>
      </c>
      <c r="N5" s="3">
        <v>2400</v>
      </c>
      <c r="O5" s="3">
        <v>2800</v>
      </c>
      <c r="P5" s="3">
        <v>3000</v>
      </c>
      <c r="Q5" s="3">
        <v>3700</v>
      </c>
      <c r="R5" s="4">
        <v>2800</v>
      </c>
      <c r="S5" s="4">
        <v>2600</v>
      </c>
      <c r="T5" s="4">
        <v>3200</v>
      </c>
      <c r="U5" s="4">
        <v>4200</v>
      </c>
      <c r="V5" s="4">
        <v>4200</v>
      </c>
      <c r="W5" s="4">
        <v>5100</v>
      </c>
      <c r="X5" s="4">
        <v>5300</v>
      </c>
      <c r="Y5" s="4">
        <v>6300</v>
      </c>
      <c r="Z5" s="4">
        <v>4700</v>
      </c>
      <c r="AA5" s="4">
        <v>6100</v>
      </c>
      <c r="AB5" s="4">
        <v>5700</v>
      </c>
      <c r="AC5" s="4">
        <v>5700</v>
      </c>
      <c r="AD5" s="4"/>
      <c r="AE5" s="4" t="s">
        <v>10</v>
      </c>
      <c r="AF5" s="4"/>
      <c r="AG5" s="4"/>
      <c r="AH5" s="4">
        <v>6800</v>
      </c>
      <c r="AI5" s="4"/>
      <c r="AJ5" s="4">
        <v>7100</v>
      </c>
      <c r="AK5" s="4"/>
      <c r="AL5" s="4">
        <v>6000</v>
      </c>
      <c r="AM5" s="23"/>
      <c r="AO5" s="113"/>
    </row>
    <row r="6" spans="1:43" x14ac:dyDescent="0.3">
      <c r="A6" s="24" t="s">
        <v>11</v>
      </c>
      <c r="B6" s="1" t="s">
        <v>13</v>
      </c>
      <c r="C6" s="1">
        <v>200</v>
      </c>
      <c r="D6" s="1">
        <v>4100</v>
      </c>
      <c r="E6" s="1">
        <v>3800</v>
      </c>
      <c r="F6" s="1">
        <v>4600</v>
      </c>
      <c r="G6" s="1">
        <v>4300</v>
      </c>
      <c r="H6" s="1">
        <v>5200</v>
      </c>
      <c r="I6" s="1">
        <v>6000</v>
      </c>
      <c r="J6" s="1">
        <v>5000</v>
      </c>
      <c r="K6" s="1">
        <v>5400</v>
      </c>
      <c r="L6" s="1">
        <v>5500</v>
      </c>
      <c r="M6" s="1">
        <v>5400</v>
      </c>
      <c r="N6" s="1">
        <v>5800</v>
      </c>
      <c r="O6" s="1">
        <v>6100</v>
      </c>
      <c r="P6" s="1">
        <v>5900</v>
      </c>
      <c r="Q6" s="1">
        <v>5900</v>
      </c>
      <c r="R6" s="2">
        <v>5800</v>
      </c>
      <c r="S6" s="2">
        <v>4900</v>
      </c>
      <c r="T6" s="2">
        <v>5600</v>
      </c>
      <c r="U6" s="2">
        <v>6400</v>
      </c>
      <c r="V6" s="2">
        <v>7100</v>
      </c>
      <c r="W6" s="2">
        <v>8100</v>
      </c>
      <c r="X6" s="2">
        <v>8800</v>
      </c>
      <c r="Y6" s="2">
        <v>9500</v>
      </c>
      <c r="Z6" s="2">
        <v>9900</v>
      </c>
      <c r="AA6" s="2">
        <v>8800</v>
      </c>
      <c r="AB6" s="2">
        <v>9000</v>
      </c>
      <c r="AC6" s="2">
        <v>9100</v>
      </c>
      <c r="AD6" s="2">
        <v>8800</v>
      </c>
      <c r="AE6" s="2">
        <v>11100</v>
      </c>
      <c r="AF6" s="2">
        <v>9000</v>
      </c>
      <c r="AG6" s="2">
        <v>9300</v>
      </c>
      <c r="AH6" s="2">
        <v>10300</v>
      </c>
      <c r="AI6" s="2">
        <v>11000</v>
      </c>
      <c r="AJ6" s="2"/>
      <c r="AK6" s="2">
        <f>VLOOKUP(C6,[1]DataDownloadReport_02082019!$A$2:$E$123,5,FALSE)</f>
        <v>10200</v>
      </c>
      <c r="AL6" s="2">
        <v>10700</v>
      </c>
      <c r="AM6" s="25"/>
      <c r="AO6" s="113"/>
    </row>
    <row r="7" spans="1:43" x14ac:dyDescent="0.3">
      <c r="A7" s="22"/>
      <c r="B7" s="3"/>
      <c r="C7" s="3"/>
      <c r="D7" s="3"/>
      <c r="E7" s="3"/>
      <c r="F7" s="3"/>
      <c r="G7" s="3"/>
      <c r="H7" s="3"/>
      <c r="I7" s="3" t="s">
        <v>10</v>
      </c>
      <c r="J7" s="3" t="s">
        <v>10</v>
      </c>
      <c r="K7" s="3" t="s">
        <v>10</v>
      </c>
      <c r="L7" s="3"/>
      <c r="M7" s="3"/>
      <c r="N7" s="3"/>
      <c r="O7" s="3"/>
      <c r="P7" s="3"/>
      <c r="Q7" s="3"/>
      <c r="R7" s="4"/>
      <c r="S7" s="4" t="s">
        <v>8</v>
      </c>
      <c r="T7" s="4" t="s">
        <v>10</v>
      </c>
      <c r="U7" s="4" t="s">
        <v>8</v>
      </c>
      <c r="V7" s="4" t="s">
        <v>10</v>
      </c>
      <c r="W7" s="4"/>
      <c r="X7" s="4"/>
      <c r="Y7" s="4"/>
      <c r="Z7" s="4"/>
      <c r="AA7" s="4"/>
      <c r="AB7" s="4"/>
      <c r="AC7" s="4"/>
      <c r="AD7" s="4"/>
      <c r="AE7" s="4" t="s">
        <v>10</v>
      </c>
      <c r="AF7" s="4"/>
      <c r="AG7" s="4"/>
      <c r="AH7" s="4"/>
      <c r="AI7" s="4"/>
      <c r="AJ7" s="4"/>
      <c r="AK7" s="4"/>
      <c r="AL7" s="4"/>
      <c r="AM7" s="23"/>
      <c r="AO7" s="113"/>
    </row>
    <row r="8" spans="1:43" x14ac:dyDescent="0.3">
      <c r="A8" s="22" t="s">
        <v>16</v>
      </c>
      <c r="B8" s="3" t="s">
        <v>17</v>
      </c>
      <c r="C8" s="3">
        <v>204</v>
      </c>
      <c r="D8" s="3"/>
      <c r="E8" s="3" t="s">
        <v>8</v>
      </c>
      <c r="F8" s="3" t="s">
        <v>8</v>
      </c>
      <c r="G8" s="3"/>
      <c r="H8" s="3"/>
      <c r="I8" s="3">
        <v>10500</v>
      </c>
      <c r="J8" s="3">
        <v>11400</v>
      </c>
      <c r="K8" s="3">
        <v>11100</v>
      </c>
      <c r="L8" s="3">
        <v>12600</v>
      </c>
      <c r="M8" s="3">
        <v>12000</v>
      </c>
      <c r="N8" s="3">
        <v>13700</v>
      </c>
      <c r="O8" s="3">
        <v>13300</v>
      </c>
      <c r="P8" s="3">
        <v>14700</v>
      </c>
      <c r="Q8" s="3">
        <v>12800</v>
      </c>
      <c r="R8" s="4">
        <v>15100</v>
      </c>
      <c r="S8" s="4">
        <v>15700</v>
      </c>
      <c r="T8" s="4">
        <v>17800</v>
      </c>
      <c r="U8" s="4">
        <v>19100</v>
      </c>
      <c r="V8" s="4">
        <v>17700</v>
      </c>
      <c r="W8" s="4">
        <v>19800</v>
      </c>
      <c r="X8" s="4"/>
      <c r="Y8" s="4">
        <v>18900</v>
      </c>
      <c r="Z8" s="4">
        <v>21200</v>
      </c>
      <c r="AA8" s="4">
        <v>18100</v>
      </c>
      <c r="AB8" s="4">
        <v>19500</v>
      </c>
      <c r="AC8" s="4">
        <v>21400</v>
      </c>
      <c r="AD8" s="4">
        <v>21800</v>
      </c>
      <c r="AE8" s="4">
        <v>21700</v>
      </c>
      <c r="AF8" s="4">
        <v>23400</v>
      </c>
      <c r="AG8" s="4">
        <v>19900</v>
      </c>
      <c r="AH8" s="4">
        <v>21900</v>
      </c>
      <c r="AI8" s="4">
        <v>24100</v>
      </c>
      <c r="AJ8" s="4">
        <v>22100</v>
      </c>
      <c r="AK8" s="4">
        <f>VLOOKUP(C8,[1]DataDownloadReport_02082019!$A$2:$E$123,5,FALSE)</f>
        <v>22800</v>
      </c>
      <c r="AL8" s="4">
        <v>24200</v>
      </c>
      <c r="AM8" s="23"/>
      <c r="AO8" s="113"/>
    </row>
    <row r="9" spans="1:43" x14ac:dyDescent="0.3">
      <c r="A9" s="24" t="s">
        <v>16</v>
      </c>
      <c r="B9" s="1" t="s">
        <v>18</v>
      </c>
      <c r="C9" s="1">
        <v>207</v>
      </c>
      <c r="D9" s="1"/>
      <c r="E9" s="1">
        <v>5000</v>
      </c>
      <c r="F9" s="1">
        <v>5800</v>
      </c>
      <c r="G9" s="1">
        <v>6800</v>
      </c>
      <c r="H9" s="1">
        <v>8900</v>
      </c>
      <c r="I9" s="1">
        <v>8500</v>
      </c>
      <c r="J9" s="1">
        <v>8600</v>
      </c>
      <c r="K9" s="1">
        <v>9100</v>
      </c>
      <c r="L9" s="1">
        <v>10700</v>
      </c>
      <c r="M9" s="1">
        <v>10100</v>
      </c>
      <c r="N9" s="1">
        <v>11400</v>
      </c>
      <c r="O9" s="1">
        <v>11000</v>
      </c>
      <c r="P9" s="1">
        <v>11600</v>
      </c>
      <c r="Q9" s="1">
        <v>12000</v>
      </c>
      <c r="R9" s="2">
        <v>13900</v>
      </c>
      <c r="S9" s="2">
        <v>14200</v>
      </c>
      <c r="T9" s="2">
        <v>16000</v>
      </c>
      <c r="U9" s="2">
        <v>17400</v>
      </c>
      <c r="V9" s="2">
        <v>18000</v>
      </c>
      <c r="W9" s="2">
        <v>20000</v>
      </c>
      <c r="X9" s="2"/>
      <c r="Y9" s="2">
        <v>22600</v>
      </c>
      <c r="Z9" s="2">
        <v>22900</v>
      </c>
      <c r="AA9" s="2">
        <v>20100</v>
      </c>
      <c r="AB9" s="2">
        <v>19900</v>
      </c>
      <c r="AC9" s="2">
        <v>22700</v>
      </c>
      <c r="AD9" s="2"/>
      <c r="AE9" s="2" t="s">
        <v>10</v>
      </c>
      <c r="AF9" s="2"/>
      <c r="AG9" s="2"/>
      <c r="AH9" s="2"/>
      <c r="AI9" s="2"/>
      <c r="AJ9" s="2"/>
      <c r="AK9" s="2"/>
      <c r="AL9" s="2"/>
      <c r="AM9" s="25"/>
      <c r="AO9" s="113"/>
    </row>
    <row r="10" spans="1:43" x14ac:dyDescent="0.3">
      <c r="A10" s="22" t="s">
        <v>16</v>
      </c>
      <c r="B10" s="3" t="s">
        <v>19</v>
      </c>
      <c r="C10" s="55">
        <v>10</v>
      </c>
      <c r="D10" s="3"/>
      <c r="E10" s="3"/>
      <c r="F10" s="3"/>
      <c r="G10" s="3"/>
      <c r="H10" s="3"/>
      <c r="I10" s="3">
        <v>7000</v>
      </c>
      <c r="J10" s="3">
        <v>7400</v>
      </c>
      <c r="K10" s="3">
        <v>8300</v>
      </c>
      <c r="L10" s="3">
        <v>8500</v>
      </c>
      <c r="M10" s="3">
        <v>10400</v>
      </c>
      <c r="N10" s="3">
        <v>10900</v>
      </c>
      <c r="O10" s="3">
        <v>12200</v>
      </c>
      <c r="P10" s="3">
        <v>13400</v>
      </c>
      <c r="Q10" s="3">
        <v>14900</v>
      </c>
      <c r="R10" s="4">
        <v>16300</v>
      </c>
      <c r="S10" s="4">
        <v>15700</v>
      </c>
      <c r="T10" s="4">
        <v>17200</v>
      </c>
      <c r="U10" s="4">
        <v>18000</v>
      </c>
      <c r="V10" s="4">
        <v>19000</v>
      </c>
      <c r="W10" s="4" t="s">
        <v>9</v>
      </c>
      <c r="X10" s="4" t="s">
        <v>9</v>
      </c>
      <c r="Y10" s="4" t="s">
        <v>9</v>
      </c>
      <c r="Z10" s="4" t="s">
        <v>9</v>
      </c>
      <c r="AA10" s="4">
        <v>28300</v>
      </c>
      <c r="AB10" s="4">
        <v>26600</v>
      </c>
      <c r="AC10" s="4">
        <v>26100</v>
      </c>
      <c r="AD10" s="4">
        <v>25800</v>
      </c>
      <c r="AE10" s="4">
        <v>27200</v>
      </c>
      <c r="AF10" s="4">
        <v>29100</v>
      </c>
      <c r="AG10" s="4">
        <v>38400</v>
      </c>
      <c r="AH10" s="4">
        <v>41100</v>
      </c>
      <c r="AI10" s="4">
        <v>43600</v>
      </c>
      <c r="AJ10" s="4">
        <v>44800</v>
      </c>
      <c r="AK10" s="4">
        <f>VLOOKUP(C10,[1]DataDownloadReport_02082019!$A$2:$E$123,5,FALSE)</f>
        <v>47900</v>
      </c>
      <c r="AL10" s="4">
        <v>49800</v>
      </c>
      <c r="AM10" s="23"/>
      <c r="AO10" s="113"/>
    </row>
    <row r="11" spans="1:43" x14ac:dyDescent="0.3">
      <c r="A11" s="24" t="s">
        <v>16</v>
      </c>
      <c r="B11" s="1" t="s">
        <v>20</v>
      </c>
      <c r="C11" s="54">
        <v>53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2"/>
      <c r="S11" s="2"/>
      <c r="T11" s="2"/>
      <c r="U11" s="2">
        <v>10100</v>
      </c>
      <c r="V11" s="2">
        <v>11300</v>
      </c>
      <c r="W11" s="2">
        <v>14500</v>
      </c>
      <c r="X11" s="2">
        <v>12500</v>
      </c>
      <c r="Y11" s="2">
        <v>11700</v>
      </c>
      <c r="Z11" s="2" t="s">
        <v>9</v>
      </c>
      <c r="AA11" s="2">
        <v>12300</v>
      </c>
      <c r="AB11" s="2">
        <v>20800</v>
      </c>
      <c r="AC11" s="2">
        <v>25700</v>
      </c>
      <c r="AD11" s="2">
        <v>26200</v>
      </c>
      <c r="AE11" s="2">
        <v>26000</v>
      </c>
      <c r="AF11" s="2">
        <v>26900</v>
      </c>
      <c r="AG11" s="2">
        <v>28400</v>
      </c>
      <c r="AH11" s="2">
        <v>25600</v>
      </c>
      <c r="AI11" s="2">
        <v>24300</v>
      </c>
      <c r="AJ11" s="2">
        <v>24600</v>
      </c>
      <c r="AK11" s="2">
        <f>VLOOKUP(C11,[1]DataDownloadReport_02082019!$A$2:$E$123,5,FALSE)</f>
        <v>26200</v>
      </c>
      <c r="AL11" s="2">
        <v>24200</v>
      </c>
      <c r="AM11" s="25"/>
      <c r="AO11" s="113"/>
    </row>
    <row r="12" spans="1:43" x14ac:dyDescent="0.3">
      <c r="A12" s="22" t="s">
        <v>16</v>
      </c>
      <c r="B12" s="3" t="s">
        <v>21</v>
      </c>
      <c r="C12" s="3">
        <v>205</v>
      </c>
      <c r="D12" s="3"/>
      <c r="E12" s="3" t="s">
        <v>8</v>
      </c>
      <c r="F12" s="3" t="s">
        <v>8</v>
      </c>
      <c r="G12" s="3"/>
      <c r="H12" s="3"/>
      <c r="I12" s="3">
        <v>4600</v>
      </c>
      <c r="J12" s="3">
        <v>3800</v>
      </c>
      <c r="K12" s="3">
        <v>4900</v>
      </c>
      <c r="L12" s="3">
        <v>4600</v>
      </c>
      <c r="M12" s="3">
        <v>4700</v>
      </c>
      <c r="N12" s="3">
        <v>3400</v>
      </c>
      <c r="O12" s="3">
        <v>4000</v>
      </c>
      <c r="P12" s="3">
        <v>4700</v>
      </c>
      <c r="Q12" s="3">
        <v>5200</v>
      </c>
      <c r="R12" s="4">
        <v>5500</v>
      </c>
      <c r="S12" s="4">
        <v>5800</v>
      </c>
      <c r="T12" s="4">
        <v>6500</v>
      </c>
      <c r="U12" s="4">
        <v>9800</v>
      </c>
      <c r="V12" s="4" t="s">
        <v>9</v>
      </c>
      <c r="W12" s="4">
        <v>14700</v>
      </c>
      <c r="X12" s="4">
        <v>13100</v>
      </c>
      <c r="Y12" s="4">
        <v>12600</v>
      </c>
      <c r="Z12" s="4">
        <v>9400</v>
      </c>
      <c r="AA12" s="4">
        <v>5800</v>
      </c>
      <c r="AB12" s="4">
        <v>3600</v>
      </c>
      <c r="AC12" s="4">
        <v>2600</v>
      </c>
      <c r="AD12" s="4"/>
      <c r="AE12" s="4" t="s">
        <v>10</v>
      </c>
      <c r="AF12" s="4" t="s">
        <v>10</v>
      </c>
      <c r="AG12" s="4">
        <v>7500</v>
      </c>
      <c r="AH12" s="4"/>
      <c r="AI12" s="4">
        <v>8500</v>
      </c>
      <c r="AJ12" s="4"/>
      <c r="AK12" s="4">
        <f>VLOOKUP(C12,[1]DataDownloadReport_02082019!$A$2:$E$123,5,FALSE)</f>
        <v>8900</v>
      </c>
      <c r="AL12" s="4"/>
      <c r="AM12" s="23"/>
      <c r="AO12" s="113"/>
    </row>
    <row r="13" spans="1:43" x14ac:dyDescent="0.3">
      <c r="A13" s="24" t="s">
        <v>16</v>
      </c>
      <c r="B13" s="1" t="s">
        <v>22</v>
      </c>
      <c r="C13" s="1">
        <v>206</v>
      </c>
      <c r="D13" s="1"/>
      <c r="E13" s="1" t="s">
        <v>8</v>
      </c>
      <c r="F13" s="1" t="s">
        <v>8</v>
      </c>
      <c r="G13" s="1"/>
      <c r="H13" s="1"/>
      <c r="I13" s="1">
        <v>650</v>
      </c>
      <c r="J13" s="1">
        <v>500</v>
      </c>
      <c r="K13" s="1">
        <v>550</v>
      </c>
      <c r="L13" s="1">
        <v>900</v>
      </c>
      <c r="M13" s="1">
        <v>800</v>
      </c>
      <c r="N13" s="1">
        <v>850</v>
      </c>
      <c r="O13" s="1">
        <v>700</v>
      </c>
      <c r="P13" s="1">
        <v>1000</v>
      </c>
      <c r="Q13" s="1">
        <v>900</v>
      </c>
      <c r="R13" s="2">
        <v>1000</v>
      </c>
      <c r="S13" s="2">
        <v>1000</v>
      </c>
      <c r="T13" s="2" t="s">
        <v>23</v>
      </c>
      <c r="U13" s="2">
        <v>800</v>
      </c>
      <c r="V13" s="2">
        <v>2000</v>
      </c>
      <c r="W13" s="2">
        <v>2100</v>
      </c>
      <c r="X13" s="2">
        <v>1600</v>
      </c>
      <c r="Y13" s="2">
        <v>2800</v>
      </c>
      <c r="Z13" s="2">
        <v>2400</v>
      </c>
      <c r="AA13" s="2">
        <v>2000</v>
      </c>
      <c r="AB13" s="2">
        <v>1400</v>
      </c>
      <c r="AC13" s="2">
        <v>1500</v>
      </c>
      <c r="AD13" s="2"/>
      <c r="AE13" s="2" t="s">
        <v>10</v>
      </c>
      <c r="AF13" s="2" t="s">
        <v>10</v>
      </c>
      <c r="AG13" s="2"/>
      <c r="AH13" s="2"/>
      <c r="AI13" s="2"/>
      <c r="AJ13" s="2"/>
      <c r="AK13" s="2"/>
      <c r="AL13" s="2"/>
      <c r="AM13" s="25"/>
      <c r="AO13" s="113"/>
    </row>
    <row r="14" spans="1:43" x14ac:dyDescent="0.3">
      <c r="A14" s="22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4"/>
      <c r="S14" s="4" t="s">
        <v>8</v>
      </c>
      <c r="T14" s="4" t="s">
        <v>10</v>
      </c>
      <c r="U14" s="4" t="s">
        <v>8</v>
      </c>
      <c r="V14" s="4" t="s">
        <v>10</v>
      </c>
      <c r="W14" s="4"/>
      <c r="X14" s="4"/>
      <c r="Y14" s="4"/>
      <c r="Z14" s="4"/>
      <c r="AA14" s="4"/>
      <c r="AB14" s="4"/>
      <c r="AC14" s="4"/>
      <c r="AD14" s="4"/>
      <c r="AE14" s="4" t="s">
        <v>10</v>
      </c>
      <c r="AF14" s="4" t="s">
        <v>10</v>
      </c>
      <c r="AG14" s="4"/>
      <c r="AH14" s="4"/>
      <c r="AI14" s="4"/>
      <c r="AJ14" s="4"/>
      <c r="AK14" s="4"/>
      <c r="AL14" s="4"/>
      <c r="AM14" s="23"/>
      <c r="AO14" s="113"/>
    </row>
    <row r="15" spans="1:43" x14ac:dyDescent="0.3">
      <c r="A15" s="24" t="s">
        <v>24</v>
      </c>
      <c r="B15" s="1" t="s">
        <v>25</v>
      </c>
      <c r="C15" s="1">
        <v>496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>
        <v>4500</v>
      </c>
      <c r="Q15" s="1">
        <v>3600</v>
      </c>
      <c r="R15" s="2">
        <v>4000</v>
      </c>
      <c r="S15" s="2">
        <v>4000</v>
      </c>
      <c r="T15" s="2">
        <v>5900</v>
      </c>
      <c r="U15" s="2">
        <v>4300</v>
      </c>
      <c r="V15" s="2">
        <v>5000</v>
      </c>
      <c r="W15" s="2">
        <v>6200</v>
      </c>
      <c r="X15" s="2">
        <v>6500</v>
      </c>
      <c r="Y15" s="2">
        <v>6400</v>
      </c>
      <c r="Z15" s="2">
        <v>5300</v>
      </c>
      <c r="AA15" s="2">
        <v>4700</v>
      </c>
      <c r="AB15" s="2">
        <v>4000</v>
      </c>
      <c r="AC15" s="2"/>
      <c r="AD15" s="2"/>
      <c r="AE15" s="2" t="s">
        <v>10</v>
      </c>
      <c r="AF15" s="2" t="s">
        <v>10</v>
      </c>
      <c r="AG15" s="2"/>
      <c r="AH15" s="2"/>
      <c r="AI15" s="2"/>
      <c r="AJ15" s="2"/>
      <c r="AK15" s="2"/>
      <c r="AL15" s="2"/>
      <c r="AM15" s="25"/>
      <c r="AO15" s="113"/>
    </row>
    <row r="16" spans="1:43" x14ac:dyDescent="0.3">
      <c r="A16" s="22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4"/>
      <c r="S16" s="4" t="s">
        <v>8</v>
      </c>
      <c r="T16" s="4" t="s">
        <v>10</v>
      </c>
      <c r="U16" s="4" t="s">
        <v>8</v>
      </c>
      <c r="V16" s="4" t="s">
        <v>10</v>
      </c>
      <c r="W16" s="4"/>
      <c r="X16" s="4"/>
      <c r="Y16" s="4"/>
      <c r="Z16" s="4"/>
      <c r="AA16" s="4"/>
      <c r="AB16" s="4"/>
      <c r="AC16" s="4"/>
      <c r="AD16" s="4"/>
      <c r="AE16" s="4" t="s">
        <v>10</v>
      </c>
      <c r="AF16" s="4" t="s">
        <v>10</v>
      </c>
      <c r="AG16" s="4"/>
      <c r="AH16" s="4"/>
      <c r="AI16" s="4"/>
      <c r="AJ16" s="4"/>
      <c r="AK16" s="4"/>
      <c r="AL16" s="4"/>
      <c r="AM16" s="23"/>
      <c r="AO16" s="113"/>
    </row>
    <row r="17" spans="1:43" x14ac:dyDescent="0.3">
      <c r="A17" s="24" t="s">
        <v>26</v>
      </c>
      <c r="B17" s="1" t="s">
        <v>17</v>
      </c>
      <c r="C17" s="1">
        <v>461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>
        <v>1600</v>
      </c>
      <c r="Q17" s="1">
        <v>1300</v>
      </c>
      <c r="R17" s="2">
        <v>1500</v>
      </c>
      <c r="S17" s="2">
        <v>1600</v>
      </c>
      <c r="T17" s="2" t="s">
        <v>23</v>
      </c>
      <c r="U17" s="2">
        <v>1500</v>
      </c>
      <c r="V17" s="2">
        <v>1600</v>
      </c>
      <c r="W17" s="2">
        <v>1700</v>
      </c>
      <c r="X17" s="2"/>
      <c r="Y17" s="2">
        <v>900</v>
      </c>
      <c r="Z17" s="2">
        <v>700</v>
      </c>
      <c r="AA17" s="2">
        <v>1400</v>
      </c>
      <c r="AB17" s="2">
        <v>1300</v>
      </c>
      <c r="AC17" s="2">
        <v>1200</v>
      </c>
      <c r="AD17" s="2"/>
      <c r="AE17" s="2" t="s">
        <v>10</v>
      </c>
      <c r="AF17" s="2" t="s">
        <v>10</v>
      </c>
      <c r="AG17" s="2"/>
      <c r="AH17" s="2"/>
      <c r="AI17" s="2"/>
      <c r="AJ17" s="2"/>
      <c r="AK17" s="2"/>
      <c r="AL17" s="2"/>
      <c r="AM17" s="25"/>
      <c r="AO17" s="113"/>
    </row>
    <row r="18" spans="1:43" x14ac:dyDescent="0.3">
      <c r="A18" s="22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4"/>
      <c r="S18" s="4" t="s">
        <v>8</v>
      </c>
      <c r="T18" s="4" t="s">
        <v>10</v>
      </c>
      <c r="U18" s="4" t="s">
        <v>8</v>
      </c>
      <c r="V18" s="4" t="s">
        <v>10</v>
      </c>
      <c r="W18" s="4"/>
      <c r="X18" s="4"/>
      <c r="Y18" s="4"/>
      <c r="Z18" s="4"/>
      <c r="AA18" s="4"/>
      <c r="AB18" s="4"/>
      <c r="AC18" s="4"/>
      <c r="AD18" s="4"/>
      <c r="AE18" s="4" t="s">
        <v>10</v>
      </c>
      <c r="AF18" s="4" t="s">
        <v>10</v>
      </c>
      <c r="AG18" s="4"/>
      <c r="AH18" s="4"/>
      <c r="AI18" s="4"/>
      <c r="AJ18" s="4"/>
      <c r="AK18" s="4"/>
      <c r="AL18" s="4"/>
      <c r="AM18" s="23"/>
      <c r="AO18" s="113"/>
    </row>
    <row r="19" spans="1:43" x14ac:dyDescent="0.3">
      <c r="A19" s="24" t="s">
        <v>27</v>
      </c>
      <c r="B19" s="1" t="s">
        <v>28</v>
      </c>
      <c r="C19" s="1">
        <v>504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>
        <v>4600</v>
      </c>
      <c r="Q19" s="1">
        <v>4800</v>
      </c>
      <c r="R19" s="2">
        <v>4900</v>
      </c>
      <c r="S19" s="2">
        <v>3500</v>
      </c>
      <c r="T19" s="2" t="s">
        <v>23</v>
      </c>
      <c r="U19" s="2">
        <v>5200</v>
      </c>
      <c r="V19" s="2">
        <v>5100</v>
      </c>
      <c r="W19" s="2">
        <v>5800</v>
      </c>
      <c r="X19" s="2">
        <v>5300</v>
      </c>
      <c r="Y19" s="2">
        <v>6400</v>
      </c>
      <c r="Z19" s="2">
        <v>4900</v>
      </c>
      <c r="AA19" s="2">
        <v>4100</v>
      </c>
      <c r="AB19" s="2">
        <v>3500</v>
      </c>
      <c r="AC19" s="2">
        <v>3400</v>
      </c>
      <c r="AD19" s="2"/>
      <c r="AE19" s="2" t="s">
        <v>10</v>
      </c>
      <c r="AF19" s="2" t="s">
        <v>10</v>
      </c>
      <c r="AG19" s="2"/>
      <c r="AH19" s="2"/>
      <c r="AI19" s="2"/>
      <c r="AJ19" s="2"/>
      <c r="AK19" s="2"/>
      <c r="AL19" s="2"/>
      <c r="AM19" s="25"/>
      <c r="AO19" s="113"/>
    </row>
    <row r="20" spans="1:43" x14ac:dyDescent="0.3">
      <c r="A20" s="22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4"/>
      <c r="S20" s="4" t="s">
        <v>8</v>
      </c>
      <c r="T20" s="4" t="s">
        <v>10</v>
      </c>
      <c r="U20" s="4" t="s">
        <v>8</v>
      </c>
      <c r="V20" s="4" t="s">
        <v>10</v>
      </c>
      <c r="W20" s="4"/>
      <c r="X20" s="4"/>
      <c r="Y20" s="4"/>
      <c r="Z20" s="4"/>
      <c r="AA20" s="4"/>
      <c r="AB20" s="4"/>
      <c r="AC20" s="4"/>
      <c r="AD20" s="4"/>
      <c r="AE20" s="4" t="s">
        <v>10</v>
      </c>
      <c r="AF20" s="4" t="s">
        <v>10</v>
      </c>
      <c r="AG20" s="4"/>
      <c r="AH20" s="4"/>
      <c r="AI20" s="4"/>
      <c r="AJ20" s="4"/>
      <c r="AK20" s="4"/>
      <c r="AL20" s="4"/>
      <c r="AM20" s="23"/>
      <c r="AO20" s="113"/>
    </row>
    <row r="21" spans="1:43" x14ac:dyDescent="0.3">
      <c r="A21" s="24" t="s">
        <v>29</v>
      </c>
      <c r="B21" s="1" t="s">
        <v>30</v>
      </c>
      <c r="C21" s="1">
        <v>509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>
        <v>2800</v>
      </c>
      <c r="Q21" s="1">
        <v>2700</v>
      </c>
      <c r="R21" s="2">
        <v>2900</v>
      </c>
      <c r="S21" s="2">
        <v>2500</v>
      </c>
      <c r="T21" s="2">
        <v>2800</v>
      </c>
      <c r="U21" s="2">
        <v>3300</v>
      </c>
      <c r="V21" s="2">
        <v>3100</v>
      </c>
      <c r="W21" s="2">
        <v>3300</v>
      </c>
      <c r="X21" s="2">
        <v>3200</v>
      </c>
      <c r="Y21" s="2">
        <v>3100</v>
      </c>
      <c r="Z21" s="2">
        <v>3200</v>
      </c>
      <c r="AA21" s="2">
        <v>2600</v>
      </c>
      <c r="AB21" s="2">
        <v>2300</v>
      </c>
      <c r="AC21" s="2"/>
      <c r="AD21" s="2"/>
      <c r="AE21" s="2" t="s">
        <v>10</v>
      </c>
      <c r="AF21" s="2" t="s">
        <v>10</v>
      </c>
      <c r="AG21" s="2"/>
      <c r="AH21" s="2"/>
      <c r="AI21" s="2"/>
      <c r="AJ21" s="2"/>
      <c r="AK21" s="2"/>
      <c r="AL21" s="2"/>
      <c r="AM21" s="25"/>
      <c r="AO21" s="113"/>
    </row>
    <row r="22" spans="1:43" x14ac:dyDescent="0.3">
      <c r="A22" s="2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4"/>
      <c r="S22" s="4" t="s">
        <v>8</v>
      </c>
      <c r="T22" s="4" t="s">
        <v>10</v>
      </c>
      <c r="U22" s="4" t="s">
        <v>8</v>
      </c>
      <c r="V22" s="4" t="s">
        <v>10</v>
      </c>
      <c r="W22" s="4"/>
      <c r="X22" s="4"/>
      <c r="Y22" s="4"/>
      <c r="Z22" s="4"/>
      <c r="AA22" s="4"/>
      <c r="AB22" s="4"/>
      <c r="AC22" s="4"/>
      <c r="AD22" s="4"/>
      <c r="AE22" s="4" t="s">
        <v>10</v>
      </c>
      <c r="AF22" s="4" t="s">
        <v>10</v>
      </c>
      <c r="AG22" s="4"/>
      <c r="AH22" s="4"/>
      <c r="AI22" s="4"/>
      <c r="AJ22" s="4"/>
      <c r="AK22" s="4"/>
      <c r="AL22" s="4"/>
      <c r="AM22" s="23"/>
      <c r="AO22" s="113"/>
    </row>
    <row r="23" spans="1:43" s="11" customFormat="1" x14ac:dyDescent="0.3">
      <c r="A23" s="65" t="s">
        <v>31</v>
      </c>
      <c r="B23" s="66" t="s">
        <v>32</v>
      </c>
      <c r="C23" s="66">
        <v>216</v>
      </c>
      <c r="D23" s="66"/>
      <c r="E23" s="66" t="s">
        <v>8</v>
      </c>
      <c r="F23" s="66" t="s">
        <v>8</v>
      </c>
      <c r="G23" s="66"/>
      <c r="H23" s="66"/>
      <c r="I23" s="66"/>
      <c r="J23" s="66">
        <v>2500</v>
      </c>
      <c r="K23" s="66">
        <v>4400</v>
      </c>
      <c r="L23" s="66">
        <v>4200</v>
      </c>
      <c r="M23" s="66">
        <v>4200</v>
      </c>
      <c r="N23" s="66">
        <v>3600</v>
      </c>
      <c r="O23" s="66">
        <v>4400</v>
      </c>
      <c r="P23" s="66">
        <v>6400</v>
      </c>
      <c r="Q23" s="66">
        <v>5700</v>
      </c>
      <c r="R23" s="67">
        <v>6800</v>
      </c>
      <c r="S23" s="67">
        <v>6200</v>
      </c>
      <c r="T23" s="67">
        <v>5700</v>
      </c>
      <c r="U23" s="67">
        <v>6000</v>
      </c>
      <c r="V23" s="67">
        <v>7600</v>
      </c>
      <c r="W23" s="67">
        <v>7400</v>
      </c>
      <c r="X23" s="67">
        <v>9200</v>
      </c>
      <c r="Y23" s="67">
        <v>5900</v>
      </c>
      <c r="Z23" s="67">
        <v>10900</v>
      </c>
      <c r="AA23" s="67">
        <v>9100</v>
      </c>
      <c r="AB23" s="67">
        <v>10400</v>
      </c>
      <c r="AC23" s="67">
        <v>10000</v>
      </c>
      <c r="AD23" s="67">
        <v>8200</v>
      </c>
      <c r="AE23" s="67" t="s">
        <v>10</v>
      </c>
      <c r="AF23" s="67">
        <v>8400</v>
      </c>
      <c r="AG23" s="67"/>
      <c r="AH23" s="67">
        <v>8200</v>
      </c>
      <c r="AI23" s="67"/>
      <c r="AJ23" s="67">
        <v>11500</v>
      </c>
      <c r="AK23" s="67"/>
      <c r="AL23" s="67">
        <v>11400</v>
      </c>
      <c r="AM23" s="68"/>
      <c r="AN23"/>
      <c r="AO23" s="113"/>
      <c r="AP23"/>
      <c r="AQ23" s="8"/>
    </row>
    <row r="24" spans="1:43" x14ac:dyDescent="0.3">
      <c r="A24" s="22"/>
      <c r="B24" s="3"/>
      <c r="C24" s="3"/>
      <c r="D24" s="3"/>
      <c r="E24" s="3"/>
      <c r="F24" s="3"/>
      <c r="G24" s="3"/>
      <c r="H24" s="3"/>
      <c r="I24" s="3" t="s">
        <v>10</v>
      </c>
      <c r="J24" s="3" t="s">
        <v>10</v>
      </c>
      <c r="K24" s="3" t="s">
        <v>10</v>
      </c>
      <c r="L24" s="3"/>
      <c r="M24" s="3"/>
      <c r="N24" s="3"/>
      <c r="O24" s="3"/>
      <c r="P24" s="3"/>
      <c r="Q24" s="3"/>
      <c r="R24" s="4"/>
      <c r="S24" s="4" t="s">
        <v>8</v>
      </c>
      <c r="T24" s="4" t="s">
        <v>10</v>
      </c>
      <c r="U24" s="4" t="s">
        <v>8</v>
      </c>
      <c r="V24" s="4" t="s">
        <v>10</v>
      </c>
      <c r="W24" s="4"/>
      <c r="X24" s="4"/>
      <c r="Y24" s="4"/>
      <c r="Z24" s="4"/>
      <c r="AA24" s="4"/>
      <c r="AB24" s="4"/>
      <c r="AC24" s="4"/>
      <c r="AD24" s="4"/>
      <c r="AE24" s="4" t="s">
        <v>10</v>
      </c>
      <c r="AF24" s="4" t="s">
        <v>10</v>
      </c>
      <c r="AG24" s="4"/>
      <c r="AH24" s="4"/>
      <c r="AI24" s="4"/>
      <c r="AJ24" s="4"/>
      <c r="AK24" s="4"/>
      <c r="AL24" s="4"/>
      <c r="AM24" s="23"/>
      <c r="AO24" s="113"/>
    </row>
    <row r="25" spans="1:43" x14ac:dyDescent="0.3">
      <c r="A25" s="24" t="s">
        <v>415</v>
      </c>
      <c r="B25" s="1" t="s">
        <v>33</v>
      </c>
      <c r="C25" s="1">
        <v>218</v>
      </c>
      <c r="D25" s="1"/>
      <c r="E25" s="1">
        <v>23300</v>
      </c>
      <c r="F25" s="1">
        <v>26000</v>
      </c>
      <c r="G25" s="1">
        <v>27900</v>
      </c>
      <c r="H25" s="1">
        <v>31600</v>
      </c>
      <c r="I25" s="1">
        <v>29800</v>
      </c>
      <c r="J25" s="1">
        <v>30700</v>
      </c>
      <c r="K25" s="1">
        <v>28600</v>
      </c>
      <c r="L25" s="1">
        <v>24800</v>
      </c>
      <c r="M25" s="1">
        <v>29100</v>
      </c>
      <c r="N25" s="1">
        <v>30600</v>
      </c>
      <c r="O25" s="1">
        <v>31400</v>
      </c>
      <c r="P25" s="1">
        <v>33100</v>
      </c>
      <c r="Q25" s="1">
        <v>27500</v>
      </c>
      <c r="R25" s="2">
        <v>31300</v>
      </c>
      <c r="S25" s="2">
        <v>31800</v>
      </c>
      <c r="T25" s="2">
        <v>32300</v>
      </c>
      <c r="U25" s="2">
        <v>34000</v>
      </c>
      <c r="V25" s="2">
        <v>31000</v>
      </c>
      <c r="W25" s="2">
        <v>35700</v>
      </c>
      <c r="X25" s="2">
        <v>37800</v>
      </c>
      <c r="Y25" s="2">
        <v>33400</v>
      </c>
      <c r="Z25" s="2">
        <v>34000</v>
      </c>
      <c r="AA25" s="2">
        <v>29500</v>
      </c>
      <c r="AB25" s="2">
        <v>28900</v>
      </c>
      <c r="AC25" s="2"/>
      <c r="AD25" s="2"/>
      <c r="AE25" s="2" t="s">
        <v>10</v>
      </c>
      <c r="AF25" s="2" t="s">
        <v>10</v>
      </c>
      <c r="AG25" s="2"/>
      <c r="AH25" s="2"/>
      <c r="AI25" s="2"/>
      <c r="AJ25" s="2"/>
      <c r="AK25" s="2"/>
      <c r="AL25" s="2"/>
      <c r="AM25" s="25"/>
      <c r="AO25" s="113"/>
    </row>
    <row r="26" spans="1:43" ht="13.8" customHeight="1" x14ac:dyDescent="0.3">
      <c r="A26" s="24" t="s">
        <v>415</v>
      </c>
      <c r="B26" s="1" t="s">
        <v>445</v>
      </c>
      <c r="C26">
        <v>104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>
        <v>28600</v>
      </c>
      <c r="AI26" s="2">
        <v>29900</v>
      </c>
      <c r="AJ26" s="2"/>
      <c r="AK26" s="2">
        <f>VLOOKUP(C26,[1]DataDownloadReport_02082019!$A$2:$E$123,5,FALSE)</f>
        <v>30800</v>
      </c>
      <c r="AL26" s="2">
        <v>30900</v>
      </c>
      <c r="AM26" s="25"/>
      <c r="AO26" s="113"/>
    </row>
    <row r="27" spans="1:43" ht="13.2" hidden="1" customHeight="1" x14ac:dyDescent="0.3">
      <c r="A27" s="22" t="s">
        <v>415</v>
      </c>
      <c r="B27" s="3" t="s">
        <v>34</v>
      </c>
      <c r="C27" s="3">
        <v>219</v>
      </c>
      <c r="D27" s="3"/>
      <c r="E27" s="3">
        <v>19200</v>
      </c>
      <c r="F27" s="3">
        <v>21700</v>
      </c>
      <c r="G27" s="3">
        <v>21700</v>
      </c>
      <c r="H27" s="3">
        <v>21300</v>
      </c>
      <c r="I27" s="3">
        <v>24400</v>
      </c>
      <c r="J27" s="3">
        <v>24500</v>
      </c>
      <c r="K27" s="3">
        <v>24300</v>
      </c>
      <c r="L27" s="3">
        <v>25700</v>
      </c>
      <c r="M27" s="3">
        <v>24500</v>
      </c>
      <c r="N27" s="3">
        <v>24200</v>
      </c>
      <c r="O27" s="3">
        <v>23500</v>
      </c>
      <c r="P27" s="3">
        <v>24200</v>
      </c>
      <c r="Q27" s="3">
        <v>24600</v>
      </c>
      <c r="R27" s="4">
        <v>26800</v>
      </c>
      <c r="S27" s="4">
        <v>26000</v>
      </c>
      <c r="T27" s="4">
        <v>24900</v>
      </c>
      <c r="U27" s="4">
        <v>27800</v>
      </c>
      <c r="V27" s="4">
        <v>25700</v>
      </c>
      <c r="W27" s="4">
        <v>27300</v>
      </c>
      <c r="X27" s="4">
        <v>28700</v>
      </c>
      <c r="Y27" s="4">
        <v>28500</v>
      </c>
      <c r="Z27" s="4">
        <v>27700</v>
      </c>
      <c r="AA27" s="4">
        <v>24800</v>
      </c>
      <c r="AB27" s="4">
        <v>23500</v>
      </c>
      <c r="AC27" s="4"/>
      <c r="AD27" s="4"/>
      <c r="AE27" s="4" t="s">
        <v>10</v>
      </c>
      <c r="AF27" s="4" t="s">
        <v>10</v>
      </c>
      <c r="AG27" s="4"/>
      <c r="AH27" s="4"/>
      <c r="AI27" s="4"/>
      <c r="AJ27" s="4"/>
      <c r="AK27" s="4"/>
      <c r="AL27" s="4"/>
      <c r="AM27" s="23"/>
      <c r="AO27" s="113"/>
    </row>
    <row r="28" spans="1:43" hidden="1" x14ac:dyDescent="0.3">
      <c r="A28" s="22" t="s">
        <v>415</v>
      </c>
      <c r="B28" s="3" t="s">
        <v>35</v>
      </c>
      <c r="C28" s="3">
        <v>4</v>
      </c>
      <c r="D28" s="3"/>
      <c r="E28" s="3"/>
      <c r="F28" s="3"/>
      <c r="G28" s="3"/>
      <c r="H28" s="3"/>
      <c r="I28" s="3" t="s">
        <v>10</v>
      </c>
      <c r="J28" s="3" t="s">
        <v>10</v>
      </c>
      <c r="K28" s="3">
        <v>15300</v>
      </c>
      <c r="L28" s="3">
        <v>14400</v>
      </c>
      <c r="M28" s="3">
        <v>17600</v>
      </c>
      <c r="N28" s="3">
        <v>16500</v>
      </c>
      <c r="O28" s="3">
        <v>16200</v>
      </c>
      <c r="P28" s="3">
        <v>15900</v>
      </c>
      <c r="Q28" s="3">
        <v>16400</v>
      </c>
      <c r="R28" s="4">
        <v>17000</v>
      </c>
      <c r="S28" s="4">
        <v>18400</v>
      </c>
      <c r="T28" s="4">
        <v>19500</v>
      </c>
      <c r="U28" s="4">
        <v>20000</v>
      </c>
      <c r="V28" s="4">
        <v>20600</v>
      </c>
      <c r="W28" s="4">
        <v>22000</v>
      </c>
      <c r="X28" s="4">
        <v>22300</v>
      </c>
      <c r="Y28" s="4"/>
      <c r="Z28" s="4">
        <v>26700</v>
      </c>
      <c r="AA28" s="4"/>
      <c r="AB28" s="4"/>
      <c r="AC28" s="4"/>
      <c r="AD28" s="4"/>
      <c r="AE28" s="4" t="s">
        <v>10</v>
      </c>
      <c r="AF28" s="4" t="s">
        <v>10</v>
      </c>
      <c r="AG28" s="4"/>
      <c r="AH28" s="4"/>
      <c r="AI28" s="4"/>
      <c r="AJ28" s="4"/>
      <c r="AK28" s="4"/>
      <c r="AL28" s="4" t="e">
        <v>#N/A</v>
      </c>
      <c r="AM28" s="23"/>
      <c r="AO28" s="113"/>
    </row>
    <row r="29" spans="1:43" x14ac:dyDescent="0.3">
      <c r="A29" s="24" t="s">
        <v>415</v>
      </c>
      <c r="B29" s="1" t="s">
        <v>35</v>
      </c>
      <c r="C29" s="54">
        <v>64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2"/>
      <c r="S29" s="2"/>
      <c r="T29" s="2"/>
      <c r="U29" s="2"/>
      <c r="V29" s="2"/>
      <c r="W29" s="2"/>
      <c r="X29" s="2"/>
      <c r="Y29" s="2"/>
      <c r="Z29" s="2"/>
      <c r="AA29" s="2"/>
      <c r="AB29" s="2">
        <v>18300</v>
      </c>
      <c r="AC29" s="2">
        <v>19200</v>
      </c>
      <c r="AD29" s="2">
        <v>19300</v>
      </c>
      <c r="AE29" s="2">
        <v>18400</v>
      </c>
      <c r="AF29" s="2">
        <v>20100</v>
      </c>
      <c r="AG29" s="2">
        <v>21000</v>
      </c>
      <c r="AH29" s="2">
        <v>22900</v>
      </c>
      <c r="AI29" s="2">
        <v>23900</v>
      </c>
      <c r="AJ29" s="2">
        <v>21900</v>
      </c>
      <c r="AK29" s="2">
        <v>26300</v>
      </c>
      <c r="AL29" s="2">
        <v>28100</v>
      </c>
      <c r="AM29" s="25"/>
      <c r="AO29" s="113"/>
    </row>
    <row r="30" spans="1:43" x14ac:dyDescent="0.3">
      <c r="A30" s="22" t="s">
        <v>415</v>
      </c>
      <c r="B30" s="3" t="s">
        <v>36</v>
      </c>
      <c r="C30" s="3">
        <v>217</v>
      </c>
      <c r="D30" s="3"/>
      <c r="E30" s="3">
        <v>8730</v>
      </c>
      <c r="F30" s="3">
        <v>12100</v>
      </c>
      <c r="G30" s="3">
        <v>17200</v>
      </c>
      <c r="H30" s="3">
        <v>10600</v>
      </c>
      <c r="I30" s="3">
        <v>8800</v>
      </c>
      <c r="J30" s="3">
        <v>8800</v>
      </c>
      <c r="K30" s="3">
        <v>9100</v>
      </c>
      <c r="L30" s="3">
        <v>11500</v>
      </c>
      <c r="M30" s="3">
        <v>8300</v>
      </c>
      <c r="N30" s="3">
        <v>8700</v>
      </c>
      <c r="O30" s="3">
        <v>8800</v>
      </c>
      <c r="P30" s="3">
        <v>8900</v>
      </c>
      <c r="Q30" s="3">
        <v>8400</v>
      </c>
      <c r="R30" s="4">
        <v>8900</v>
      </c>
      <c r="S30" s="4">
        <v>9300</v>
      </c>
      <c r="T30" s="4">
        <v>10000</v>
      </c>
      <c r="U30" s="4">
        <v>9300</v>
      </c>
      <c r="V30" s="4">
        <v>10100</v>
      </c>
      <c r="W30" s="4">
        <v>11900</v>
      </c>
      <c r="X30" s="4">
        <v>11900</v>
      </c>
      <c r="Y30" s="4">
        <v>13700</v>
      </c>
      <c r="Z30" s="4">
        <v>11600</v>
      </c>
      <c r="AA30" s="4">
        <v>8700</v>
      </c>
      <c r="AB30" s="4">
        <v>10600</v>
      </c>
      <c r="AC30" s="4"/>
      <c r="AD30" s="4"/>
      <c r="AE30" s="4" t="s">
        <v>10</v>
      </c>
      <c r="AF30" s="4" t="s">
        <v>10</v>
      </c>
      <c r="AG30" s="4"/>
      <c r="AH30" s="4"/>
      <c r="AI30" s="4"/>
      <c r="AJ30" s="4"/>
      <c r="AK30" s="4"/>
      <c r="AL30" s="4"/>
      <c r="AM30" s="23"/>
      <c r="AO30" s="113"/>
    </row>
    <row r="31" spans="1:43" x14ac:dyDescent="0.3">
      <c r="A31" s="2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23"/>
      <c r="AO31" s="113"/>
    </row>
    <row r="32" spans="1:43" x14ac:dyDescent="0.3">
      <c r="A32" s="24" t="s">
        <v>14</v>
      </c>
      <c r="B32" s="1" t="s">
        <v>12</v>
      </c>
      <c r="C32" s="1">
        <v>202</v>
      </c>
      <c r="D32" s="1"/>
      <c r="E32" s="1" t="s">
        <v>8</v>
      </c>
      <c r="F32" s="1" t="s">
        <v>8</v>
      </c>
      <c r="G32" s="1"/>
      <c r="H32" s="1"/>
      <c r="I32" s="1">
        <v>750</v>
      </c>
      <c r="J32" s="1">
        <v>850</v>
      </c>
      <c r="K32" s="1">
        <v>850</v>
      </c>
      <c r="L32" s="1">
        <v>900</v>
      </c>
      <c r="M32" s="1">
        <v>850</v>
      </c>
      <c r="N32" s="1">
        <v>900</v>
      </c>
      <c r="O32" s="1">
        <v>1000</v>
      </c>
      <c r="P32" s="1">
        <v>1000</v>
      </c>
      <c r="Q32" s="1">
        <v>1000</v>
      </c>
      <c r="R32" s="2">
        <v>1000</v>
      </c>
      <c r="S32" s="2">
        <v>1000</v>
      </c>
      <c r="T32" s="2">
        <v>1100</v>
      </c>
      <c r="U32" s="2">
        <v>1400</v>
      </c>
      <c r="V32" s="2">
        <v>1300</v>
      </c>
      <c r="W32" s="2">
        <v>2100</v>
      </c>
      <c r="X32" s="2">
        <v>2600</v>
      </c>
      <c r="Y32" s="2">
        <v>3200</v>
      </c>
      <c r="Z32" s="2">
        <v>2800</v>
      </c>
      <c r="AA32" s="2">
        <v>2400</v>
      </c>
      <c r="AB32" s="2">
        <v>1900</v>
      </c>
      <c r="AC32" s="2">
        <v>1900</v>
      </c>
      <c r="AD32" s="2"/>
      <c r="AE32" s="2" t="s">
        <v>10</v>
      </c>
      <c r="AF32" s="2"/>
      <c r="AG32" s="2"/>
      <c r="AH32" s="2"/>
      <c r="AI32" s="2"/>
      <c r="AJ32" s="2"/>
      <c r="AK32" s="2"/>
      <c r="AL32" s="2"/>
      <c r="AM32" s="25"/>
      <c r="AO32" s="113"/>
    </row>
    <row r="33" spans="1:43" x14ac:dyDescent="0.3">
      <c r="A33" s="22" t="s">
        <v>14</v>
      </c>
      <c r="B33" s="3" t="s">
        <v>15</v>
      </c>
      <c r="C33" s="3">
        <v>203</v>
      </c>
      <c r="D33" s="3"/>
      <c r="E33" s="3">
        <v>1850</v>
      </c>
      <c r="F33" s="3">
        <v>2400</v>
      </c>
      <c r="G33" s="3">
        <v>2100</v>
      </c>
      <c r="H33" s="3">
        <v>2100</v>
      </c>
      <c r="I33" s="3">
        <v>2300</v>
      </c>
      <c r="J33" s="3">
        <v>2300</v>
      </c>
      <c r="K33" s="3">
        <v>2000</v>
      </c>
      <c r="L33" s="3">
        <v>2200</v>
      </c>
      <c r="M33" s="3">
        <v>2600</v>
      </c>
      <c r="N33" s="3">
        <v>2500</v>
      </c>
      <c r="O33" s="3">
        <v>2500</v>
      </c>
      <c r="P33" s="3">
        <v>2700</v>
      </c>
      <c r="Q33" s="3">
        <v>2600</v>
      </c>
      <c r="R33" s="4">
        <v>3000</v>
      </c>
      <c r="S33" s="4">
        <v>2700</v>
      </c>
      <c r="T33" s="4">
        <v>3200</v>
      </c>
      <c r="U33" s="4">
        <v>3700</v>
      </c>
      <c r="V33" s="4">
        <v>4000</v>
      </c>
      <c r="W33" s="4">
        <v>4900</v>
      </c>
      <c r="X33" s="4">
        <v>6100</v>
      </c>
      <c r="Y33" s="4">
        <v>8500</v>
      </c>
      <c r="Z33" s="4">
        <v>9100</v>
      </c>
      <c r="AA33" s="4">
        <v>7800</v>
      </c>
      <c r="AB33" s="4">
        <v>7200</v>
      </c>
      <c r="AC33" s="4">
        <v>7900</v>
      </c>
      <c r="AD33" s="4">
        <v>7900</v>
      </c>
      <c r="AE33" s="4">
        <v>9500</v>
      </c>
      <c r="AF33" s="4">
        <v>8100</v>
      </c>
      <c r="AG33" s="4">
        <v>8800</v>
      </c>
      <c r="AH33" s="4">
        <v>9600</v>
      </c>
      <c r="AI33" s="4">
        <v>9900</v>
      </c>
      <c r="AJ33" s="4">
        <v>10000</v>
      </c>
      <c r="AK33" s="4">
        <f>VLOOKUP(C33,[1]DataDownloadReport_02082019!$A$2:$E$123,5,FALSE)</f>
        <v>10800</v>
      </c>
      <c r="AL33" s="4">
        <v>12300</v>
      </c>
      <c r="AM33" s="23"/>
      <c r="AO33" s="113"/>
    </row>
    <row r="34" spans="1:43" x14ac:dyDescent="0.3">
      <c r="A34" s="24"/>
      <c r="B34" s="1"/>
      <c r="C34" s="1"/>
      <c r="D34" s="1"/>
      <c r="E34" s="1"/>
      <c r="F34" s="1"/>
      <c r="G34" s="1"/>
      <c r="H34" s="1"/>
      <c r="I34" s="1" t="s">
        <v>10</v>
      </c>
      <c r="J34" s="1" t="s">
        <v>10</v>
      </c>
      <c r="K34" s="1" t="s">
        <v>10</v>
      </c>
      <c r="L34" s="1"/>
      <c r="M34" s="1"/>
      <c r="N34" s="1"/>
      <c r="O34" s="1"/>
      <c r="P34" s="1"/>
      <c r="Q34" s="1"/>
      <c r="R34" s="2"/>
      <c r="S34" s="2" t="s">
        <v>8</v>
      </c>
      <c r="T34" s="2" t="s">
        <v>10</v>
      </c>
      <c r="U34" s="2" t="s">
        <v>8</v>
      </c>
      <c r="V34" s="2" t="s">
        <v>10</v>
      </c>
      <c r="W34" s="2"/>
      <c r="X34" s="2"/>
      <c r="Y34" s="2"/>
      <c r="Z34" s="2"/>
      <c r="AA34" s="2"/>
      <c r="AB34" s="2"/>
      <c r="AC34" s="2"/>
      <c r="AD34" s="2"/>
      <c r="AE34" s="2" t="s">
        <v>10</v>
      </c>
      <c r="AF34" s="2"/>
      <c r="AG34" s="2"/>
      <c r="AH34" s="2"/>
      <c r="AI34" s="2"/>
      <c r="AJ34" s="2"/>
      <c r="AK34" s="2"/>
      <c r="AL34" s="2"/>
      <c r="AM34" s="25"/>
      <c r="AO34" s="113"/>
    </row>
    <row r="35" spans="1:43" x14ac:dyDescent="0.3">
      <c r="A35" s="24" t="s">
        <v>463</v>
      </c>
      <c r="B35" s="1" t="s">
        <v>37</v>
      </c>
      <c r="C35" s="1">
        <v>514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>
        <v>29900</v>
      </c>
      <c r="AH35" s="2"/>
      <c r="AI35" s="2">
        <v>22800</v>
      </c>
      <c r="AJ35" s="2"/>
      <c r="AK35" s="2">
        <v>24400</v>
      </c>
      <c r="AL35" s="2">
        <v>28400</v>
      </c>
      <c r="AM35" s="25"/>
      <c r="AO35" s="113"/>
    </row>
    <row r="36" spans="1:43" s="11" customFormat="1" x14ac:dyDescent="0.3">
      <c r="A36" s="22" t="s">
        <v>463</v>
      </c>
      <c r="B36" s="3" t="s">
        <v>427</v>
      </c>
      <c r="C36" s="55">
        <v>71</v>
      </c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>
        <v>18800</v>
      </c>
      <c r="AG36" s="4">
        <v>19100</v>
      </c>
      <c r="AH36" s="4">
        <v>19400</v>
      </c>
      <c r="AI36" s="4">
        <v>20800</v>
      </c>
      <c r="AJ36" s="4">
        <v>21000</v>
      </c>
      <c r="AK36" s="4">
        <f>VLOOKUP(C36,[1]DataDownloadReport_02082019!$A$2:$E$123,5,FALSE)</f>
        <v>22000</v>
      </c>
      <c r="AL36" s="4">
        <v>25200</v>
      </c>
      <c r="AM36" s="23"/>
      <c r="AN36"/>
      <c r="AO36" s="113"/>
      <c r="AP36"/>
      <c r="AQ36" s="8"/>
    </row>
    <row r="37" spans="1:43" x14ac:dyDescent="0.3">
      <c r="A37" s="26" t="s">
        <v>463</v>
      </c>
      <c r="B37" s="1" t="s">
        <v>22</v>
      </c>
      <c r="C37" s="1">
        <v>517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>
        <v>1000</v>
      </c>
      <c r="R37" s="2">
        <v>2800</v>
      </c>
      <c r="S37" s="2">
        <v>3000</v>
      </c>
      <c r="T37" s="2">
        <v>4500</v>
      </c>
      <c r="U37" s="2">
        <v>5000</v>
      </c>
      <c r="V37" s="2">
        <v>7800</v>
      </c>
      <c r="W37" s="2">
        <v>10200</v>
      </c>
      <c r="X37" s="2">
        <v>17200</v>
      </c>
      <c r="Y37" s="2">
        <v>20500</v>
      </c>
      <c r="Z37" s="2">
        <v>26200</v>
      </c>
      <c r="AA37" s="2">
        <v>20300</v>
      </c>
      <c r="AB37" s="2">
        <v>18800</v>
      </c>
      <c r="AC37" s="2">
        <v>18000</v>
      </c>
      <c r="AD37" s="2">
        <v>17300</v>
      </c>
      <c r="AE37" s="2">
        <v>16200</v>
      </c>
      <c r="AF37" s="2">
        <v>15100</v>
      </c>
      <c r="AG37" s="2">
        <v>19500</v>
      </c>
      <c r="AH37" s="2">
        <v>19600</v>
      </c>
      <c r="AI37" s="2"/>
      <c r="AJ37" s="2">
        <v>21200</v>
      </c>
      <c r="AK37" s="2"/>
      <c r="AL37" s="2">
        <v>18900</v>
      </c>
      <c r="AM37" s="25"/>
      <c r="AO37" s="113"/>
    </row>
    <row r="38" spans="1:43" x14ac:dyDescent="0.3">
      <c r="A38" s="2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4"/>
      <c r="S38" s="4" t="s">
        <v>8</v>
      </c>
      <c r="T38" s="4" t="s">
        <v>10</v>
      </c>
      <c r="U38" s="4" t="s">
        <v>8</v>
      </c>
      <c r="V38" s="4" t="s">
        <v>10</v>
      </c>
      <c r="W38" s="4"/>
      <c r="X38" s="4"/>
      <c r="Y38" s="4"/>
      <c r="Z38" s="4"/>
      <c r="AA38" s="4"/>
      <c r="AB38" s="4"/>
      <c r="AC38" s="4"/>
      <c r="AD38" s="4"/>
      <c r="AE38" s="4" t="s">
        <v>10</v>
      </c>
      <c r="AF38" s="4" t="s">
        <v>10</v>
      </c>
      <c r="AG38" s="4"/>
      <c r="AH38" s="4"/>
      <c r="AI38" s="4"/>
      <c r="AJ38" s="4"/>
      <c r="AK38" s="4"/>
      <c r="AL38" s="4"/>
      <c r="AM38" s="23"/>
      <c r="AO38" s="113"/>
    </row>
    <row r="39" spans="1:43" x14ac:dyDescent="0.3">
      <c r="A39" s="24" t="s">
        <v>38</v>
      </c>
      <c r="B39" s="1" t="s">
        <v>13</v>
      </c>
      <c r="C39" s="1">
        <v>220</v>
      </c>
      <c r="D39" s="1"/>
      <c r="E39" s="1" t="s">
        <v>8</v>
      </c>
      <c r="F39" s="1" t="s">
        <v>8</v>
      </c>
      <c r="G39" s="1"/>
      <c r="H39" s="1"/>
      <c r="I39" s="1">
        <v>2500</v>
      </c>
      <c r="J39" s="1">
        <v>2400</v>
      </c>
      <c r="K39" s="1">
        <v>3900</v>
      </c>
      <c r="L39" s="1">
        <v>4900</v>
      </c>
      <c r="M39" s="1">
        <v>3200</v>
      </c>
      <c r="N39" s="1">
        <v>3900</v>
      </c>
      <c r="O39" s="1">
        <v>4700</v>
      </c>
      <c r="P39" s="1">
        <v>4700</v>
      </c>
      <c r="Q39" s="1">
        <v>4600</v>
      </c>
      <c r="R39" s="2">
        <v>4100</v>
      </c>
      <c r="S39" s="2">
        <v>4000</v>
      </c>
      <c r="T39" s="2">
        <v>4600</v>
      </c>
      <c r="U39" s="2">
        <v>5200</v>
      </c>
      <c r="V39" s="2">
        <v>5200</v>
      </c>
      <c r="W39" s="2">
        <v>6500</v>
      </c>
      <c r="X39" s="2">
        <v>6900</v>
      </c>
      <c r="Y39" s="2">
        <v>7300</v>
      </c>
      <c r="Z39" s="2">
        <v>7400</v>
      </c>
      <c r="AA39" s="2">
        <v>7000</v>
      </c>
      <c r="AB39" s="2">
        <v>6300</v>
      </c>
      <c r="AC39" s="2">
        <v>6700</v>
      </c>
      <c r="AD39" s="2">
        <v>6800</v>
      </c>
      <c r="AE39" s="2" t="s">
        <v>10</v>
      </c>
      <c r="AF39" s="2">
        <v>7700</v>
      </c>
      <c r="AG39" s="2"/>
      <c r="AH39" s="2">
        <v>7500</v>
      </c>
      <c r="AI39" s="2"/>
      <c r="AJ39" s="2">
        <v>7500</v>
      </c>
      <c r="AK39" s="2"/>
      <c r="AL39" s="2">
        <v>7700</v>
      </c>
      <c r="AM39" s="25"/>
      <c r="AO39" s="113"/>
    </row>
    <row r="40" spans="1:43" s="11" customFormat="1" x14ac:dyDescent="0.3">
      <c r="A40" s="2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4"/>
      <c r="S40" s="4"/>
      <c r="T40" s="4" t="s">
        <v>10</v>
      </c>
      <c r="U40" s="4" t="s">
        <v>8</v>
      </c>
      <c r="V40" s="4" t="s">
        <v>10</v>
      </c>
      <c r="W40" s="4"/>
      <c r="X40" s="4"/>
      <c r="Y40" s="4"/>
      <c r="Z40" s="4"/>
      <c r="AA40" s="4"/>
      <c r="AB40" s="4"/>
      <c r="AC40" s="4"/>
      <c r="AD40" s="4"/>
      <c r="AE40" s="4" t="s">
        <v>10</v>
      </c>
      <c r="AF40" s="4" t="s">
        <v>10</v>
      </c>
      <c r="AG40" s="4"/>
      <c r="AH40" s="4"/>
      <c r="AI40" s="4"/>
      <c r="AJ40" s="4"/>
      <c r="AK40" s="4"/>
      <c r="AL40" s="4"/>
      <c r="AM40" s="23"/>
      <c r="AN40"/>
      <c r="AO40" s="113"/>
      <c r="AP40"/>
      <c r="AQ40" s="8"/>
    </row>
    <row r="41" spans="1:43" x14ac:dyDescent="0.3">
      <c r="A41" s="24" t="s">
        <v>39</v>
      </c>
      <c r="B41" s="1" t="s">
        <v>40</v>
      </c>
      <c r="C41" s="54">
        <v>7</v>
      </c>
      <c r="D41" s="1"/>
      <c r="E41" s="1"/>
      <c r="F41" s="1"/>
      <c r="G41" s="1"/>
      <c r="H41" s="1"/>
      <c r="I41" s="1" t="s">
        <v>10</v>
      </c>
      <c r="J41" s="1" t="s">
        <v>10</v>
      </c>
      <c r="K41" s="1">
        <v>19500</v>
      </c>
      <c r="L41" s="1">
        <v>18000</v>
      </c>
      <c r="M41" s="1">
        <v>20400</v>
      </c>
      <c r="N41" s="1">
        <v>21800</v>
      </c>
      <c r="O41" s="1">
        <v>21900</v>
      </c>
      <c r="P41" s="1">
        <v>22200</v>
      </c>
      <c r="Q41" s="1">
        <v>21500</v>
      </c>
      <c r="R41" s="2">
        <v>24700</v>
      </c>
      <c r="S41" s="2">
        <v>25300</v>
      </c>
      <c r="T41" s="2">
        <v>26400</v>
      </c>
      <c r="U41" s="2">
        <v>25800</v>
      </c>
      <c r="V41" s="2">
        <v>25600</v>
      </c>
      <c r="W41" s="2">
        <v>23900</v>
      </c>
      <c r="X41" s="2"/>
      <c r="Y41" s="2" t="s">
        <v>9</v>
      </c>
      <c r="Z41" s="2" t="s">
        <v>9</v>
      </c>
      <c r="AA41" s="2">
        <v>23400</v>
      </c>
      <c r="AB41" s="2">
        <v>24800</v>
      </c>
      <c r="AC41" s="2">
        <v>23000</v>
      </c>
      <c r="AD41" s="2">
        <v>23600</v>
      </c>
      <c r="AE41" s="2">
        <v>23500</v>
      </c>
      <c r="AF41" s="2">
        <v>23400</v>
      </c>
      <c r="AG41" s="2">
        <v>24600</v>
      </c>
      <c r="AH41" s="2">
        <v>25700</v>
      </c>
      <c r="AI41" s="2">
        <v>25900</v>
      </c>
      <c r="AJ41" s="2">
        <v>25600</v>
      </c>
      <c r="AK41" s="2">
        <f>VLOOKUP(C41,[1]DataDownloadReport_02082019!$A$2:$E$123,5,FALSE)</f>
        <v>25000</v>
      </c>
      <c r="AL41" s="2">
        <v>25100</v>
      </c>
      <c r="AM41" s="25"/>
      <c r="AO41" s="113"/>
    </row>
    <row r="42" spans="1:43" x14ac:dyDescent="0.3">
      <c r="A42" s="22" t="s">
        <v>39</v>
      </c>
      <c r="B42" s="3" t="s">
        <v>41</v>
      </c>
      <c r="C42" s="3">
        <v>221</v>
      </c>
      <c r="D42" s="3"/>
      <c r="E42" s="3">
        <v>12100</v>
      </c>
      <c r="F42" s="3">
        <v>13800</v>
      </c>
      <c r="G42" s="3">
        <v>14600</v>
      </c>
      <c r="H42" s="3">
        <v>13800</v>
      </c>
      <c r="I42" s="3">
        <v>21600</v>
      </c>
      <c r="J42" s="3">
        <v>23200</v>
      </c>
      <c r="K42" s="3">
        <v>24700</v>
      </c>
      <c r="L42" s="3">
        <v>24000</v>
      </c>
      <c r="M42" s="3">
        <v>22600</v>
      </c>
      <c r="N42" s="3">
        <v>22000</v>
      </c>
      <c r="O42" s="3">
        <v>22200</v>
      </c>
      <c r="P42" s="3">
        <v>25000</v>
      </c>
      <c r="Q42" s="3">
        <v>20700</v>
      </c>
      <c r="R42" s="4">
        <v>22000</v>
      </c>
      <c r="S42" s="4">
        <v>24200</v>
      </c>
      <c r="T42" s="4">
        <v>23700</v>
      </c>
      <c r="U42" s="4">
        <v>24700</v>
      </c>
      <c r="V42" s="4">
        <v>23600</v>
      </c>
      <c r="W42" s="4">
        <v>27000</v>
      </c>
      <c r="X42" s="4">
        <v>25200</v>
      </c>
      <c r="Y42" s="4">
        <v>25600</v>
      </c>
      <c r="Z42" s="4">
        <v>26300</v>
      </c>
      <c r="AA42" s="4">
        <v>26300</v>
      </c>
      <c r="AB42" s="4">
        <v>22900</v>
      </c>
      <c r="AC42" s="4">
        <v>23600</v>
      </c>
      <c r="AD42" s="4"/>
      <c r="AE42" s="4" t="s">
        <v>10</v>
      </c>
      <c r="AF42" s="4" t="s">
        <v>10</v>
      </c>
      <c r="AG42" s="4"/>
      <c r="AH42" s="4"/>
      <c r="AI42" s="4"/>
      <c r="AJ42" s="4"/>
      <c r="AK42" s="4"/>
      <c r="AL42" s="4"/>
      <c r="AM42" s="23"/>
      <c r="AO42" s="113"/>
    </row>
    <row r="43" spans="1:43" hidden="1" x14ac:dyDescent="0.3">
      <c r="A43" s="24" t="s">
        <v>39</v>
      </c>
      <c r="B43" s="1" t="s">
        <v>42</v>
      </c>
      <c r="C43" s="1"/>
      <c r="D43" s="1"/>
      <c r="E43" s="1">
        <v>11900</v>
      </c>
      <c r="F43" s="1">
        <v>14100</v>
      </c>
      <c r="G43" s="1">
        <v>14200</v>
      </c>
      <c r="H43" s="1" t="s">
        <v>8</v>
      </c>
      <c r="I43" s="1">
        <v>15900</v>
      </c>
      <c r="J43" s="1">
        <v>17900</v>
      </c>
      <c r="K43" s="1">
        <v>17400</v>
      </c>
      <c r="L43" s="1">
        <v>18300</v>
      </c>
      <c r="M43" s="1">
        <v>17300</v>
      </c>
      <c r="N43" s="1">
        <v>18000</v>
      </c>
      <c r="O43" s="1">
        <v>19900</v>
      </c>
      <c r="P43" s="1"/>
      <c r="Q43" s="1"/>
      <c r="R43" s="2"/>
      <c r="S43" s="2" t="s">
        <v>8</v>
      </c>
      <c r="T43" s="2" t="s">
        <v>10</v>
      </c>
      <c r="U43" s="2" t="s">
        <v>8</v>
      </c>
      <c r="V43" s="2" t="s">
        <v>10</v>
      </c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 t="e">
        <v>#N/A</v>
      </c>
      <c r="AJ43" s="2"/>
      <c r="AK43" s="2"/>
      <c r="AL43" s="2" t="e">
        <v>#N/A</v>
      </c>
      <c r="AM43" s="25"/>
      <c r="AO43" s="113"/>
    </row>
    <row r="44" spans="1:43" x14ac:dyDescent="0.3">
      <c r="A44" s="26" t="s">
        <v>39</v>
      </c>
      <c r="B44" s="16" t="s">
        <v>43</v>
      </c>
      <c r="C44" s="16">
        <v>226</v>
      </c>
      <c r="D44" s="16"/>
      <c r="E44" s="16">
        <v>7500</v>
      </c>
      <c r="F44" s="16">
        <v>10800</v>
      </c>
      <c r="G44" s="16">
        <v>12300</v>
      </c>
      <c r="H44" s="16" t="s">
        <v>8</v>
      </c>
      <c r="I44" s="16">
        <v>15900</v>
      </c>
      <c r="J44" s="16">
        <v>16900</v>
      </c>
      <c r="K44" s="16">
        <v>15900</v>
      </c>
      <c r="L44" s="16">
        <v>16800</v>
      </c>
      <c r="M44" s="16">
        <v>19200</v>
      </c>
      <c r="N44" s="16">
        <v>19400</v>
      </c>
      <c r="O44" s="16">
        <v>19100</v>
      </c>
      <c r="P44" s="16">
        <v>20700</v>
      </c>
      <c r="Q44" s="16">
        <v>19700</v>
      </c>
      <c r="R44" s="17">
        <v>25500</v>
      </c>
      <c r="S44" s="17">
        <v>26000</v>
      </c>
      <c r="T44" s="17">
        <v>24100</v>
      </c>
      <c r="U44" s="17">
        <v>28800</v>
      </c>
      <c r="V44" s="17">
        <v>26400</v>
      </c>
      <c r="W44" s="17">
        <v>30900</v>
      </c>
      <c r="X44" s="17">
        <v>28000</v>
      </c>
      <c r="Y44" s="17">
        <v>31100</v>
      </c>
      <c r="Z44" s="17">
        <v>33300</v>
      </c>
      <c r="AA44" s="17">
        <v>31400</v>
      </c>
      <c r="AB44" s="17">
        <v>29300</v>
      </c>
      <c r="AC44" s="17">
        <v>27400</v>
      </c>
      <c r="AD44" s="17"/>
      <c r="AE44" s="17" t="s">
        <v>10</v>
      </c>
      <c r="AF44" s="17" t="s">
        <v>10</v>
      </c>
      <c r="AG44" s="17"/>
      <c r="AH44" s="17"/>
      <c r="AI44" s="17"/>
      <c r="AJ44" s="17"/>
      <c r="AK44" s="17"/>
      <c r="AL44" s="17"/>
      <c r="AM44" s="29"/>
      <c r="AO44" s="113"/>
    </row>
    <row r="45" spans="1:43" hidden="1" x14ac:dyDescent="0.3">
      <c r="A45" s="24" t="s">
        <v>39</v>
      </c>
      <c r="B45" s="1" t="s">
        <v>19</v>
      </c>
      <c r="C45" s="1"/>
      <c r="D45" s="1"/>
      <c r="E45" s="1" t="s">
        <v>8</v>
      </c>
      <c r="F45" s="1" t="s">
        <v>8</v>
      </c>
      <c r="G45" s="1">
        <v>11300</v>
      </c>
      <c r="H45" s="1">
        <v>8600</v>
      </c>
      <c r="I45" s="1">
        <v>13300</v>
      </c>
      <c r="J45" s="1">
        <v>16100</v>
      </c>
      <c r="K45" s="1">
        <v>16300</v>
      </c>
      <c r="L45" s="1">
        <v>17819</v>
      </c>
      <c r="M45" s="1">
        <v>18800</v>
      </c>
      <c r="N45" s="1">
        <v>18200</v>
      </c>
      <c r="O45" s="1"/>
      <c r="P45" s="1"/>
      <c r="Q45" s="1"/>
      <c r="R45" s="2"/>
      <c r="S45" s="2" t="s">
        <v>8</v>
      </c>
      <c r="T45" s="2" t="s">
        <v>10</v>
      </c>
      <c r="U45" s="2" t="s">
        <v>8</v>
      </c>
      <c r="V45" s="2" t="s">
        <v>10</v>
      </c>
      <c r="W45" s="2"/>
      <c r="X45" s="2"/>
      <c r="Y45" s="2"/>
      <c r="Z45" s="2"/>
      <c r="AA45" s="2"/>
      <c r="AB45" s="2"/>
      <c r="AC45" s="2" t="e">
        <v>#N/A</v>
      </c>
      <c r="AD45" s="2" t="e">
        <v>#N/A</v>
      </c>
      <c r="AE45" s="2" t="s">
        <v>10</v>
      </c>
      <c r="AF45" s="2" t="e">
        <v>#N/A</v>
      </c>
      <c r="AG45" s="2" t="e">
        <v>#N/A</v>
      </c>
      <c r="AH45" s="2"/>
      <c r="AI45" s="2" t="e">
        <v>#N/A</v>
      </c>
      <c r="AJ45" s="2"/>
      <c r="AK45" s="2"/>
      <c r="AL45" s="2" t="e">
        <v>#N/A</v>
      </c>
      <c r="AM45" s="25"/>
      <c r="AO45" s="113"/>
    </row>
    <row r="46" spans="1:43" x14ac:dyDescent="0.3">
      <c r="A46" s="22" t="s">
        <v>39</v>
      </c>
      <c r="B46" s="3" t="s">
        <v>44</v>
      </c>
      <c r="C46" s="55">
        <v>42</v>
      </c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>
        <v>17700</v>
      </c>
      <c r="P46" s="3">
        <v>19100</v>
      </c>
      <c r="Q46" s="3">
        <v>21400</v>
      </c>
      <c r="R46" s="4">
        <v>24300</v>
      </c>
      <c r="S46" s="4">
        <v>26900</v>
      </c>
      <c r="T46" s="4">
        <v>26800</v>
      </c>
      <c r="U46" s="4">
        <v>27400</v>
      </c>
      <c r="V46" s="4">
        <v>28700</v>
      </c>
      <c r="W46" s="4">
        <v>29100</v>
      </c>
      <c r="X46" s="4"/>
      <c r="Y46" s="4">
        <v>29300</v>
      </c>
      <c r="Z46" s="4">
        <v>29000</v>
      </c>
      <c r="AA46" s="4">
        <v>24800</v>
      </c>
      <c r="AB46" s="4">
        <v>25400</v>
      </c>
      <c r="AC46" s="4">
        <v>26400</v>
      </c>
      <c r="AD46" s="4">
        <v>24200</v>
      </c>
      <c r="AE46" s="4">
        <v>26100</v>
      </c>
      <c r="AF46" s="4">
        <v>28800</v>
      </c>
      <c r="AG46" s="4">
        <v>35100</v>
      </c>
      <c r="AH46" s="4">
        <v>35300</v>
      </c>
      <c r="AI46" s="4"/>
      <c r="AJ46" s="4">
        <v>36400</v>
      </c>
      <c r="AK46" s="4">
        <f>VLOOKUP(C46,[1]DataDownloadReport_02082019!$A$2:$E$123,5,FALSE)</f>
        <v>38900</v>
      </c>
      <c r="AL46" s="4">
        <v>40500</v>
      </c>
      <c r="AM46" s="23"/>
      <c r="AO46" s="113"/>
    </row>
    <row r="47" spans="1:43" x14ac:dyDescent="0.3">
      <c r="A47" s="24" t="s">
        <v>39</v>
      </c>
      <c r="B47" s="1" t="s">
        <v>20</v>
      </c>
      <c r="C47" s="1">
        <v>235</v>
      </c>
      <c r="D47" s="1"/>
      <c r="E47" s="1" t="s">
        <v>8</v>
      </c>
      <c r="F47" s="1" t="s">
        <v>8</v>
      </c>
      <c r="G47" s="1"/>
      <c r="H47" s="1"/>
      <c r="I47" s="1">
        <v>4800</v>
      </c>
      <c r="J47" s="1">
        <v>5700</v>
      </c>
      <c r="K47" s="1">
        <v>6900</v>
      </c>
      <c r="L47" s="1">
        <v>8300</v>
      </c>
      <c r="M47" s="1">
        <v>7100</v>
      </c>
      <c r="N47" s="1">
        <v>8400</v>
      </c>
      <c r="O47" s="1">
        <v>7700</v>
      </c>
      <c r="P47" s="1">
        <v>8400</v>
      </c>
      <c r="Q47" s="1">
        <v>9300</v>
      </c>
      <c r="R47" s="2">
        <v>9700</v>
      </c>
      <c r="S47" s="2">
        <v>10200</v>
      </c>
      <c r="T47" s="2">
        <v>9900</v>
      </c>
      <c r="U47" s="2">
        <v>11600</v>
      </c>
      <c r="V47" s="2">
        <v>12400</v>
      </c>
      <c r="W47" s="2">
        <v>15300</v>
      </c>
      <c r="X47" s="2">
        <v>16500</v>
      </c>
      <c r="Y47" s="2">
        <v>18800</v>
      </c>
      <c r="Z47" s="2">
        <v>16300</v>
      </c>
      <c r="AA47" s="2">
        <v>15400</v>
      </c>
      <c r="AB47" s="2">
        <v>12800</v>
      </c>
      <c r="AC47" s="2">
        <v>12000</v>
      </c>
      <c r="AD47" s="2"/>
      <c r="AE47" s="2" t="s">
        <v>10</v>
      </c>
      <c r="AF47" s="2" t="s">
        <v>10</v>
      </c>
      <c r="AG47" s="2"/>
      <c r="AH47" s="2"/>
      <c r="AI47" s="2"/>
      <c r="AJ47" s="2"/>
      <c r="AK47" s="2"/>
      <c r="AL47" s="2"/>
      <c r="AM47" s="25"/>
      <c r="AO47" s="113"/>
    </row>
    <row r="48" spans="1:43" ht="13.8" customHeight="1" x14ac:dyDescent="0.3">
      <c r="A48" s="22"/>
      <c r="B48" s="3"/>
      <c r="C48" s="3"/>
      <c r="D48" s="3"/>
      <c r="E48" s="3"/>
      <c r="F48" s="3"/>
      <c r="G48" s="3"/>
      <c r="H48" s="3"/>
      <c r="I48" s="3" t="s">
        <v>10</v>
      </c>
      <c r="J48" s="3" t="s">
        <v>10</v>
      </c>
      <c r="K48" s="3" t="s">
        <v>10</v>
      </c>
      <c r="L48" s="3"/>
      <c r="M48" s="3"/>
      <c r="N48" s="3"/>
      <c r="O48" s="3"/>
      <c r="P48" s="3"/>
      <c r="Q48" s="3"/>
      <c r="R48" s="4"/>
      <c r="S48" s="4" t="s">
        <v>8</v>
      </c>
      <c r="T48" s="4" t="s">
        <v>10</v>
      </c>
      <c r="U48" s="4" t="s">
        <v>8</v>
      </c>
      <c r="V48" s="4" t="s">
        <v>10</v>
      </c>
      <c r="W48" s="4"/>
      <c r="X48" s="4"/>
      <c r="Y48" s="4"/>
      <c r="Z48" s="4"/>
      <c r="AA48" s="4"/>
      <c r="AB48" s="4"/>
      <c r="AC48" s="4"/>
      <c r="AD48" s="4"/>
      <c r="AE48" s="4" t="s">
        <v>10</v>
      </c>
      <c r="AF48" s="4" t="s">
        <v>10</v>
      </c>
      <c r="AG48" s="4"/>
      <c r="AH48" s="4"/>
      <c r="AI48" s="4"/>
      <c r="AJ48" s="4"/>
      <c r="AK48" s="4"/>
      <c r="AL48" s="4"/>
      <c r="AM48" s="23"/>
      <c r="AO48" s="113"/>
    </row>
    <row r="49" spans="1:43" hidden="1" x14ac:dyDescent="0.3">
      <c r="A49" s="24" t="s">
        <v>45</v>
      </c>
      <c r="B49" s="1" t="s">
        <v>46</v>
      </c>
      <c r="C49" s="1">
        <v>493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>
        <v>3000</v>
      </c>
      <c r="Q49" s="1">
        <v>2700</v>
      </c>
      <c r="R49" s="2">
        <v>3100</v>
      </c>
      <c r="S49" s="2">
        <v>3400</v>
      </c>
      <c r="T49" s="2">
        <v>3400</v>
      </c>
      <c r="U49" s="2">
        <v>3000</v>
      </c>
      <c r="V49" s="2">
        <v>3000</v>
      </c>
      <c r="W49" s="2">
        <v>3400</v>
      </c>
      <c r="X49" s="2">
        <v>3500</v>
      </c>
      <c r="Y49" s="2">
        <v>2900</v>
      </c>
      <c r="Z49" s="2">
        <v>3600</v>
      </c>
      <c r="AA49" s="2">
        <v>3000</v>
      </c>
      <c r="AB49" s="2">
        <v>3200</v>
      </c>
      <c r="AC49" s="2"/>
      <c r="AD49" s="2"/>
      <c r="AE49" s="2" t="s">
        <v>10</v>
      </c>
      <c r="AF49" s="2" t="s">
        <v>10</v>
      </c>
      <c r="AG49" s="2"/>
      <c r="AH49" s="2"/>
      <c r="AI49" s="2"/>
      <c r="AJ49" s="2"/>
      <c r="AK49" s="2"/>
      <c r="AL49" s="2"/>
      <c r="AM49" s="25"/>
      <c r="AO49" s="113"/>
    </row>
    <row r="50" spans="1:43" s="11" customFormat="1" hidden="1" x14ac:dyDescent="0.3">
      <c r="A50" s="22" t="s">
        <v>45</v>
      </c>
      <c r="B50" s="3" t="s">
        <v>25</v>
      </c>
      <c r="C50" s="3">
        <v>519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4">
        <v>2100</v>
      </c>
      <c r="S50" s="4">
        <v>2000</v>
      </c>
      <c r="T50" s="4">
        <v>3900</v>
      </c>
      <c r="U50" s="4">
        <v>5800</v>
      </c>
      <c r="V50" s="4">
        <v>5400</v>
      </c>
      <c r="W50" s="4">
        <v>7400</v>
      </c>
      <c r="X50" s="4">
        <v>7100</v>
      </c>
      <c r="Y50" s="4">
        <v>8200</v>
      </c>
      <c r="Z50" s="4">
        <v>6800</v>
      </c>
      <c r="AA50" s="4">
        <v>5300</v>
      </c>
      <c r="AB50" s="4">
        <v>4500</v>
      </c>
      <c r="AC50" s="4"/>
      <c r="AD50" s="4"/>
      <c r="AE50" s="4" t="s">
        <v>10</v>
      </c>
      <c r="AF50" s="4" t="s">
        <v>10</v>
      </c>
      <c r="AG50" s="4"/>
      <c r="AH50" s="4"/>
      <c r="AI50" s="4"/>
      <c r="AJ50" s="4"/>
      <c r="AK50" s="4"/>
      <c r="AL50" s="4"/>
      <c r="AM50" s="23"/>
      <c r="AN50"/>
      <c r="AO50" s="113"/>
      <c r="AP50"/>
      <c r="AQ50" s="8"/>
    </row>
    <row r="51" spans="1:43" hidden="1" x14ac:dyDescent="0.3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2"/>
      <c r="S51" s="2" t="s">
        <v>8</v>
      </c>
      <c r="T51" s="2" t="s">
        <v>10</v>
      </c>
      <c r="U51" s="2" t="s">
        <v>8</v>
      </c>
      <c r="V51" s="2" t="s">
        <v>10</v>
      </c>
      <c r="W51" s="2"/>
      <c r="X51" s="2"/>
      <c r="Y51" s="2"/>
      <c r="Z51" s="2"/>
      <c r="AA51" s="2"/>
      <c r="AB51" s="2"/>
      <c r="AC51" s="2"/>
      <c r="AD51" s="2"/>
      <c r="AE51" s="2" t="s">
        <v>10</v>
      </c>
      <c r="AF51" s="2" t="s">
        <v>10</v>
      </c>
      <c r="AG51" s="2"/>
      <c r="AH51" s="2"/>
      <c r="AI51" s="2"/>
      <c r="AJ51" s="2"/>
      <c r="AK51" s="2"/>
      <c r="AL51" s="2"/>
      <c r="AM51" s="25"/>
      <c r="AO51" s="113"/>
    </row>
    <row r="52" spans="1:43" ht="11.4" customHeight="1" x14ac:dyDescent="0.3">
      <c r="A52" s="22" t="s">
        <v>48</v>
      </c>
      <c r="B52" s="3" t="s">
        <v>49</v>
      </c>
      <c r="C52" s="3">
        <v>229</v>
      </c>
      <c r="D52" s="3"/>
      <c r="E52" s="3" t="s">
        <v>8</v>
      </c>
      <c r="F52" s="3" t="s">
        <v>8</v>
      </c>
      <c r="G52" s="3">
        <v>14900</v>
      </c>
      <c r="H52" s="3">
        <v>16300</v>
      </c>
      <c r="I52" s="3">
        <v>19500</v>
      </c>
      <c r="J52" s="3">
        <v>17600</v>
      </c>
      <c r="K52" s="3">
        <v>16900</v>
      </c>
      <c r="L52" s="3">
        <v>17200</v>
      </c>
      <c r="M52" s="3">
        <v>16300</v>
      </c>
      <c r="N52" s="3">
        <v>14200</v>
      </c>
      <c r="O52" s="3">
        <v>17200</v>
      </c>
      <c r="P52" s="3">
        <v>25000</v>
      </c>
      <c r="Q52" s="3">
        <v>23100</v>
      </c>
      <c r="R52" s="4">
        <v>23300</v>
      </c>
      <c r="S52" s="4">
        <v>23700</v>
      </c>
      <c r="T52" s="4">
        <v>23200</v>
      </c>
      <c r="U52" s="4">
        <v>23300</v>
      </c>
      <c r="V52" s="4">
        <v>23400</v>
      </c>
      <c r="W52" s="4">
        <v>28500</v>
      </c>
      <c r="X52" s="4">
        <v>28000</v>
      </c>
      <c r="Y52" s="4">
        <v>27400</v>
      </c>
      <c r="Z52" s="4">
        <v>27400</v>
      </c>
      <c r="AA52" s="4">
        <v>28500</v>
      </c>
      <c r="AB52" s="4"/>
      <c r="AC52" s="4">
        <v>11500</v>
      </c>
      <c r="AD52" s="4"/>
      <c r="AE52" s="4" t="s">
        <v>10</v>
      </c>
      <c r="AF52" s="4" t="s">
        <v>10</v>
      </c>
      <c r="AG52" s="4"/>
      <c r="AH52" s="4"/>
      <c r="AI52" s="4"/>
      <c r="AJ52" s="4"/>
      <c r="AK52" s="4"/>
      <c r="AL52" s="4"/>
      <c r="AM52" s="23"/>
      <c r="AO52" s="113"/>
    </row>
    <row r="53" spans="1:43" hidden="1" x14ac:dyDescent="0.3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2"/>
      <c r="S53" s="2" t="s">
        <v>8</v>
      </c>
      <c r="T53" s="2" t="s">
        <v>10</v>
      </c>
      <c r="U53" s="2" t="s">
        <v>8</v>
      </c>
      <c r="V53" s="2" t="s">
        <v>10</v>
      </c>
      <c r="W53" s="2"/>
      <c r="X53" s="2"/>
      <c r="Y53" s="2"/>
      <c r="Z53" s="2"/>
      <c r="AA53" s="2"/>
      <c r="AB53" s="2"/>
      <c r="AC53" s="2"/>
      <c r="AD53" s="2"/>
      <c r="AE53" s="2" t="s">
        <v>10</v>
      </c>
      <c r="AF53" s="2" t="s">
        <v>10</v>
      </c>
      <c r="AG53" s="2"/>
      <c r="AH53" s="2"/>
      <c r="AI53" s="2"/>
      <c r="AJ53" s="2"/>
      <c r="AK53" s="2"/>
      <c r="AL53" s="2"/>
      <c r="AM53" s="25"/>
      <c r="AO53" s="113"/>
    </row>
    <row r="54" spans="1:43" hidden="1" x14ac:dyDescent="0.3">
      <c r="A54" s="22" t="s">
        <v>50</v>
      </c>
      <c r="B54" s="3" t="s">
        <v>49</v>
      </c>
      <c r="C54" s="3">
        <v>616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4"/>
      <c r="S54" s="4">
        <v>800</v>
      </c>
      <c r="T54" s="4">
        <v>900</v>
      </c>
      <c r="U54" s="4">
        <v>800</v>
      </c>
      <c r="V54" s="4">
        <v>900</v>
      </c>
      <c r="W54" s="4">
        <v>1000</v>
      </c>
      <c r="X54" s="4"/>
      <c r="Y54" s="4">
        <v>800</v>
      </c>
      <c r="Z54" s="4">
        <v>1100</v>
      </c>
      <c r="AA54" s="4">
        <v>900</v>
      </c>
      <c r="AB54" s="4">
        <v>900</v>
      </c>
      <c r="AC54" s="4"/>
      <c r="AD54" s="4"/>
      <c r="AE54" s="4" t="s">
        <v>10</v>
      </c>
      <c r="AF54" s="4" t="s">
        <v>10</v>
      </c>
      <c r="AG54" s="4"/>
      <c r="AH54" s="4"/>
      <c r="AI54" s="4"/>
      <c r="AJ54" s="4"/>
      <c r="AK54" s="4"/>
      <c r="AL54" s="4"/>
      <c r="AM54" s="23"/>
      <c r="AO54" s="113"/>
    </row>
    <row r="55" spans="1:43" x14ac:dyDescent="0.3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2"/>
      <c r="S55" s="2" t="s">
        <v>8</v>
      </c>
      <c r="T55" s="2" t="s">
        <v>10</v>
      </c>
      <c r="U55" s="2" t="s">
        <v>8</v>
      </c>
      <c r="V55" s="2" t="s">
        <v>10</v>
      </c>
      <c r="W55" s="2"/>
      <c r="X55" s="2"/>
      <c r="Y55" s="2"/>
      <c r="Z55" s="2"/>
      <c r="AA55" s="2"/>
      <c r="AB55" s="2"/>
      <c r="AC55" s="2"/>
      <c r="AD55" s="2"/>
      <c r="AE55" s="2" t="s">
        <v>10</v>
      </c>
      <c r="AF55" s="2" t="s">
        <v>10</v>
      </c>
      <c r="AG55" s="2"/>
      <c r="AH55" s="2"/>
      <c r="AI55" s="2"/>
      <c r="AJ55" s="2"/>
      <c r="AK55" s="2"/>
      <c r="AL55" s="2"/>
      <c r="AM55" s="25"/>
      <c r="AO55" s="113"/>
    </row>
    <row r="56" spans="1:43" x14ac:dyDescent="0.3">
      <c r="A56" s="22" t="s">
        <v>51</v>
      </c>
      <c r="B56" s="3" t="s">
        <v>49</v>
      </c>
      <c r="C56" s="3">
        <v>230</v>
      </c>
      <c r="D56" s="3"/>
      <c r="E56" s="3" t="s">
        <v>8</v>
      </c>
      <c r="F56" s="3" t="s">
        <v>8</v>
      </c>
      <c r="G56" s="3"/>
      <c r="H56" s="3"/>
      <c r="I56" s="3">
        <v>4200</v>
      </c>
      <c r="J56" s="3">
        <v>3700</v>
      </c>
      <c r="K56" s="3">
        <v>4400</v>
      </c>
      <c r="L56" s="3">
        <v>4400</v>
      </c>
      <c r="M56" s="3">
        <v>3800</v>
      </c>
      <c r="N56" s="3">
        <v>4600</v>
      </c>
      <c r="O56" s="3">
        <v>3600</v>
      </c>
      <c r="P56" s="3">
        <v>3600</v>
      </c>
      <c r="Q56" s="3">
        <v>3600</v>
      </c>
      <c r="R56" s="4">
        <v>4000</v>
      </c>
      <c r="S56" s="4">
        <v>3900</v>
      </c>
      <c r="T56" s="4">
        <v>4100</v>
      </c>
      <c r="U56" s="4">
        <v>3900</v>
      </c>
      <c r="V56" s="4">
        <v>3800</v>
      </c>
      <c r="W56" s="4">
        <v>4100</v>
      </c>
      <c r="X56" s="4">
        <v>3500</v>
      </c>
      <c r="Y56" s="4">
        <v>3900</v>
      </c>
      <c r="Z56" s="4">
        <v>3400</v>
      </c>
      <c r="AA56" s="4">
        <v>3600</v>
      </c>
      <c r="AB56" s="4">
        <v>3400</v>
      </c>
      <c r="AC56" s="4">
        <v>2700</v>
      </c>
      <c r="AD56" s="4"/>
      <c r="AE56" s="4" t="s">
        <v>10</v>
      </c>
      <c r="AF56" s="4" t="s">
        <v>10</v>
      </c>
      <c r="AG56" s="4"/>
      <c r="AH56" s="4"/>
      <c r="AI56" s="4"/>
      <c r="AJ56" s="4"/>
      <c r="AK56" s="4"/>
      <c r="AL56" s="4"/>
      <c r="AM56" s="23"/>
      <c r="AO56" s="113"/>
    </row>
    <row r="57" spans="1:43" hidden="1" x14ac:dyDescent="0.3">
      <c r="A57" s="24"/>
      <c r="B57" s="1"/>
      <c r="C57" s="1"/>
      <c r="D57" s="1"/>
      <c r="E57" s="1"/>
      <c r="F57" s="1"/>
      <c r="G57" s="1"/>
      <c r="H57" s="1"/>
      <c r="I57" s="1" t="s">
        <v>10</v>
      </c>
      <c r="J57" s="1" t="s">
        <v>10</v>
      </c>
      <c r="K57" s="1" t="s">
        <v>10</v>
      </c>
      <c r="L57" s="1"/>
      <c r="M57" s="1"/>
      <c r="N57" s="1"/>
      <c r="O57" s="1"/>
      <c r="P57" s="1"/>
      <c r="Q57" s="1"/>
      <c r="R57" s="2"/>
      <c r="S57" s="2" t="s">
        <v>8</v>
      </c>
      <c r="T57" s="2" t="s">
        <v>10</v>
      </c>
      <c r="U57" s="2" t="s">
        <v>8</v>
      </c>
      <c r="V57" s="2" t="s">
        <v>10</v>
      </c>
      <c r="W57" s="2"/>
      <c r="X57" s="2"/>
      <c r="Y57" s="2"/>
      <c r="Z57" s="2"/>
      <c r="AA57" s="2"/>
      <c r="AB57" s="2"/>
      <c r="AC57" s="2"/>
      <c r="AD57" s="2"/>
      <c r="AE57" s="2" t="s">
        <v>10</v>
      </c>
      <c r="AF57" s="2" t="s">
        <v>10</v>
      </c>
      <c r="AG57" s="2"/>
      <c r="AH57" s="2"/>
      <c r="AI57" s="2"/>
      <c r="AJ57" s="2"/>
      <c r="AK57" s="2"/>
      <c r="AL57" s="2"/>
      <c r="AM57" s="25"/>
      <c r="AO57" s="113"/>
    </row>
    <row r="58" spans="1:43" hidden="1" x14ac:dyDescent="0.3">
      <c r="A58" s="22" t="s">
        <v>52</v>
      </c>
      <c r="B58" s="3" t="s">
        <v>17</v>
      </c>
      <c r="C58" s="3">
        <v>460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>
        <v>3800</v>
      </c>
      <c r="Q58" s="3">
        <v>5000</v>
      </c>
      <c r="R58" s="4">
        <v>4100</v>
      </c>
      <c r="S58" s="4">
        <v>4200</v>
      </c>
      <c r="T58" s="4">
        <v>4600</v>
      </c>
      <c r="U58" s="4">
        <v>5100</v>
      </c>
      <c r="V58" s="4">
        <v>5100</v>
      </c>
      <c r="W58" s="4">
        <v>6400</v>
      </c>
      <c r="X58" s="4">
        <v>5900</v>
      </c>
      <c r="Y58" s="4">
        <v>5500</v>
      </c>
      <c r="Z58" s="4">
        <v>5600</v>
      </c>
      <c r="AA58" s="4">
        <v>4800</v>
      </c>
      <c r="AB58" s="4">
        <v>4700</v>
      </c>
      <c r="AC58" s="4"/>
      <c r="AD58" s="4"/>
      <c r="AE58" s="4" t="s">
        <v>10</v>
      </c>
      <c r="AF58" s="4" t="s">
        <v>10</v>
      </c>
      <c r="AG58" s="4"/>
      <c r="AH58" s="4"/>
      <c r="AI58" s="4"/>
      <c r="AJ58" s="4"/>
      <c r="AK58" s="4"/>
      <c r="AL58" s="4"/>
      <c r="AM58" s="23"/>
      <c r="AO58" s="113"/>
    </row>
    <row r="59" spans="1:43" x14ac:dyDescent="0.3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2"/>
      <c r="S59" s="2" t="s">
        <v>8</v>
      </c>
      <c r="T59" s="2" t="s">
        <v>10</v>
      </c>
      <c r="U59" s="2" t="s">
        <v>8</v>
      </c>
      <c r="V59" s="2" t="s">
        <v>10</v>
      </c>
      <c r="W59" s="2"/>
      <c r="X59" s="2"/>
      <c r="Y59" s="2"/>
      <c r="Z59" s="2"/>
      <c r="AA59" s="2"/>
      <c r="AB59" s="2"/>
      <c r="AC59" s="2"/>
      <c r="AD59" s="2"/>
      <c r="AE59" s="2" t="s">
        <v>10</v>
      </c>
      <c r="AF59" s="2" t="s">
        <v>10</v>
      </c>
      <c r="AG59" s="2"/>
      <c r="AH59" s="2"/>
      <c r="AI59" s="2"/>
      <c r="AJ59" s="2"/>
      <c r="AK59" s="2"/>
      <c r="AL59" s="2"/>
      <c r="AM59" s="25"/>
      <c r="AO59" s="113"/>
    </row>
    <row r="60" spans="1:43" ht="12.6" customHeight="1" x14ac:dyDescent="0.3">
      <c r="A60" s="22" t="s">
        <v>53</v>
      </c>
      <c r="B60" s="3" t="s">
        <v>49</v>
      </c>
      <c r="C60" s="3">
        <v>463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>
        <v>1200</v>
      </c>
      <c r="Q60" s="3">
        <v>3100</v>
      </c>
      <c r="R60" s="4">
        <v>2200</v>
      </c>
      <c r="S60" s="4">
        <v>2500</v>
      </c>
      <c r="T60" s="4">
        <v>2700</v>
      </c>
      <c r="U60" s="4">
        <v>3200</v>
      </c>
      <c r="V60" s="4">
        <v>2600</v>
      </c>
      <c r="W60" s="4">
        <v>3700</v>
      </c>
      <c r="X60" s="4">
        <v>3400</v>
      </c>
      <c r="Y60" s="4">
        <v>3500</v>
      </c>
      <c r="Z60" s="4">
        <v>3600</v>
      </c>
      <c r="AA60" s="4">
        <v>4300</v>
      </c>
      <c r="AB60" s="4">
        <v>4400</v>
      </c>
      <c r="AC60" s="4">
        <v>5300</v>
      </c>
      <c r="AD60" s="4">
        <v>3500</v>
      </c>
      <c r="AE60" s="4" t="s">
        <v>10</v>
      </c>
      <c r="AF60" s="4">
        <v>5200</v>
      </c>
      <c r="AG60" s="4"/>
      <c r="AH60" s="4">
        <v>5700</v>
      </c>
      <c r="AI60" s="4"/>
      <c r="AJ60" s="4">
        <v>6200</v>
      </c>
      <c r="AK60" s="4"/>
      <c r="AL60" s="4">
        <v>6300</v>
      </c>
      <c r="AM60" s="23"/>
      <c r="AO60" s="113"/>
    </row>
    <row r="61" spans="1:43" hidden="1" x14ac:dyDescent="0.3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2"/>
      <c r="S61" s="2" t="s">
        <v>8</v>
      </c>
      <c r="T61" s="2" t="s">
        <v>10</v>
      </c>
      <c r="U61" s="2" t="s">
        <v>8</v>
      </c>
      <c r="V61" s="2" t="s">
        <v>10</v>
      </c>
      <c r="W61" s="2"/>
      <c r="X61" s="2"/>
      <c r="Y61" s="2"/>
      <c r="Z61" s="2"/>
      <c r="AA61" s="2"/>
      <c r="AB61" s="2"/>
      <c r="AC61" s="2"/>
      <c r="AD61" s="2"/>
      <c r="AE61" s="2" t="s">
        <v>10</v>
      </c>
      <c r="AF61" s="2" t="s">
        <v>10</v>
      </c>
      <c r="AG61" s="2"/>
      <c r="AH61" s="2"/>
      <c r="AI61" s="2"/>
      <c r="AJ61" s="2"/>
      <c r="AK61" s="2"/>
      <c r="AL61" s="2"/>
      <c r="AM61" s="25"/>
      <c r="AO61" s="113"/>
    </row>
    <row r="62" spans="1:43" hidden="1" x14ac:dyDescent="0.3">
      <c r="A62" s="22" t="s">
        <v>54</v>
      </c>
      <c r="B62" s="3" t="s">
        <v>55</v>
      </c>
      <c r="C62" s="3">
        <v>600</v>
      </c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4"/>
      <c r="S62" s="4">
        <v>3300</v>
      </c>
      <c r="T62" s="4">
        <v>3600</v>
      </c>
      <c r="U62" s="4">
        <v>3700</v>
      </c>
      <c r="V62" s="4">
        <v>3600</v>
      </c>
      <c r="W62" s="4">
        <v>4100</v>
      </c>
      <c r="X62" s="4">
        <v>2600</v>
      </c>
      <c r="Y62" s="4">
        <v>3700</v>
      </c>
      <c r="Z62" s="4">
        <v>3700</v>
      </c>
      <c r="AA62" s="4">
        <v>3100</v>
      </c>
      <c r="AB62" s="4">
        <v>2700</v>
      </c>
      <c r="AC62" s="4"/>
      <c r="AD62" s="4"/>
      <c r="AE62" s="4" t="s">
        <v>10</v>
      </c>
      <c r="AF62" s="4" t="s">
        <v>10</v>
      </c>
      <c r="AG62" s="4"/>
      <c r="AH62" s="4"/>
      <c r="AI62" s="4"/>
      <c r="AJ62" s="4"/>
      <c r="AK62" s="4"/>
      <c r="AL62" s="4"/>
      <c r="AM62" s="23"/>
      <c r="AO62" s="113"/>
    </row>
    <row r="63" spans="1:43" hidden="1" x14ac:dyDescent="0.3">
      <c r="A63" s="24" t="s">
        <v>54</v>
      </c>
      <c r="B63" s="1" t="s">
        <v>56</v>
      </c>
      <c r="C63" s="1">
        <v>601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2"/>
      <c r="S63" s="2">
        <v>6800</v>
      </c>
      <c r="T63" s="2">
        <v>5600</v>
      </c>
      <c r="U63" s="2">
        <v>8000</v>
      </c>
      <c r="V63" s="2">
        <v>6700</v>
      </c>
      <c r="W63" s="2">
        <v>8000</v>
      </c>
      <c r="X63" s="2">
        <v>7700</v>
      </c>
      <c r="Y63" s="2">
        <v>8300</v>
      </c>
      <c r="Z63" s="2">
        <v>7700</v>
      </c>
      <c r="AA63" s="2">
        <v>7000</v>
      </c>
      <c r="AB63" s="2">
        <v>6300</v>
      </c>
      <c r="AC63" s="2"/>
      <c r="AD63" s="2"/>
      <c r="AE63" s="2" t="s">
        <v>10</v>
      </c>
      <c r="AF63" s="2" t="s">
        <v>10</v>
      </c>
      <c r="AG63" s="2"/>
      <c r="AH63" s="2"/>
      <c r="AI63" s="2"/>
      <c r="AJ63" s="2"/>
      <c r="AK63" s="2"/>
      <c r="AL63" s="2"/>
      <c r="AM63" s="25"/>
      <c r="AO63" s="113"/>
    </row>
    <row r="64" spans="1:43" x14ac:dyDescent="0.3">
      <c r="A64" s="22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4"/>
      <c r="S64" s="4" t="s">
        <v>8</v>
      </c>
      <c r="T64" s="4" t="s">
        <v>10</v>
      </c>
      <c r="U64" s="4" t="s">
        <v>8</v>
      </c>
      <c r="V64" s="4" t="s">
        <v>10</v>
      </c>
      <c r="W64" s="4"/>
      <c r="X64" s="4"/>
      <c r="Y64" s="4"/>
      <c r="Z64" s="4"/>
      <c r="AA64" s="4"/>
      <c r="AB64" s="4"/>
      <c r="AC64" s="4"/>
      <c r="AD64" s="4"/>
      <c r="AE64" s="4" t="s">
        <v>10</v>
      </c>
      <c r="AF64" s="4" t="s">
        <v>10</v>
      </c>
      <c r="AG64" s="4"/>
      <c r="AH64" s="4"/>
      <c r="AI64" s="4"/>
      <c r="AJ64" s="4"/>
      <c r="AK64" s="4"/>
      <c r="AL64" s="4"/>
      <c r="AM64" s="23"/>
      <c r="AO64" s="113"/>
    </row>
    <row r="65" spans="1:41" x14ac:dyDescent="0.3">
      <c r="A65" s="24" t="s">
        <v>57</v>
      </c>
      <c r="B65" s="1" t="s">
        <v>58</v>
      </c>
      <c r="C65" s="1">
        <v>231</v>
      </c>
      <c r="D65" s="1"/>
      <c r="E65" s="1" t="s">
        <v>8</v>
      </c>
      <c r="F65" s="1" t="s">
        <v>8</v>
      </c>
      <c r="G65" s="1"/>
      <c r="H65" s="1"/>
      <c r="I65" s="1">
        <v>3500</v>
      </c>
      <c r="J65" s="1">
        <v>4000</v>
      </c>
      <c r="K65" s="1">
        <v>3700</v>
      </c>
      <c r="L65" s="1">
        <v>4200</v>
      </c>
      <c r="M65" s="1">
        <v>3400</v>
      </c>
      <c r="N65" s="1">
        <v>4100</v>
      </c>
      <c r="O65" s="1">
        <v>3800</v>
      </c>
      <c r="P65" s="1">
        <v>4300</v>
      </c>
      <c r="Q65" s="1">
        <v>3600</v>
      </c>
      <c r="R65" s="2">
        <v>5000</v>
      </c>
      <c r="S65" s="2">
        <v>4800</v>
      </c>
      <c r="T65" s="2">
        <v>4500</v>
      </c>
      <c r="U65" s="2">
        <v>5200</v>
      </c>
      <c r="V65" s="2">
        <v>5300</v>
      </c>
      <c r="W65" s="2">
        <v>5700</v>
      </c>
      <c r="X65" s="2">
        <v>5200</v>
      </c>
      <c r="Y65" s="2">
        <v>5800</v>
      </c>
      <c r="Z65" s="2">
        <v>4900</v>
      </c>
      <c r="AA65" s="2">
        <v>5300</v>
      </c>
      <c r="AB65" s="2">
        <v>3800</v>
      </c>
      <c r="AC65" s="2"/>
      <c r="AD65" s="2"/>
      <c r="AE65" s="2" t="s">
        <v>10</v>
      </c>
      <c r="AF65" s="2" t="s">
        <v>10</v>
      </c>
      <c r="AG65" s="2"/>
      <c r="AH65" s="2"/>
      <c r="AI65" s="2"/>
      <c r="AJ65" s="2"/>
      <c r="AK65" s="2"/>
      <c r="AL65" s="2">
        <v>6100</v>
      </c>
      <c r="AM65" s="25"/>
      <c r="AO65" s="113"/>
    </row>
    <row r="66" spans="1:41" x14ac:dyDescent="0.3">
      <c r="A66" s="22"/>
      <c r="B66" s="3"/>
      <c r="C66" s="3"/>
      <c r="D66" s="3"/>
      <c r="E66" s="3"/>
      <c r="F66" s="3"/>
      <c r="G66" s="3"/>
      <c r="H66" s="3"/>
      <c r="I66" s="3" t="s">
        <v>10</v>
      </c>
      <c r="J66" s="3" t="s">
        <v>10</v>
      </c>
      <c r="K66" s="3" t="s">
        <v>10</v>
      </c>
      <c r="L66" s="3"/>
      <c r="M66" s="3"/>
      <c r="N66" s="3"/>
      <c r="O66" s="3"/>
      <c r="P66" s="3"/>
      <c r="Q66" s="3"/>
      <c r="R66" s="4"/>
      <c r="S66" s="4" t="s">
        <v>8</v>
      </c>
      <c r="T66" s="4" t="s">
        <v>10</v>
      </c>
      <c r="U66" s="4" t="s">
        <v>8</v>
      </c>
      <c r="V66" s="4" t="s">
        <v>10</v>
      </c>
      <c r="W66" s="4"/>
      <c r="X66" s="4"/>
      <c r="Y66" s="4"/>
      <c r="Z66" s="4"/>
      <c r="AA66" s="4"/>
      <c r="AB66" s="4"/>
      <c r="AC66" s="4"/>
      <c r="AD66" s="4"/>
      <c r="AE66" s="4" t="s">
        <v>10</v>
      </c>
      <c r="AF66" s="4" t="s">
        <v>10</v>
      </c>
      <c r="AG66" s="4"/>
      <c r="AH66" s="4"/>
      <c r="AI66" s="4"/>
      <c r="AJ66" s="4"/>
      <c r="AK66" s="4"/>
      <c r="AL66" s="4"/>
      <c r="AM66" s="23"/>
      <c r="AO66" s="113"/>
    </row>
    <row r="67" spans="1:41" x14ac:dyDescent="0.3">
      <c r="A67" s="24" t="s">
        <v>59</v>
      </c>
      <c r="B67" s="1" t="s">
        <v>60</v>
      </c>
      <c r="C67" s="54">
        <v>11</v>
      </c>
      <c r="D67" s="1"/>
      <c r="E67" s="1"/>
      <c r="F67" s="1"/>
      <c r="G67" s="1">
        <v>0</v>
      </c>
      <c r="H67" s="1">
        <v>5000</v>
      </c>
      <c r="I67" s="1" t="s">
        <v>10</v>
      </c>
      <c r="J67" s="1">
        <v>4800</v>
      </c>
      <c r="K67" s="1">
        <v>5200</v>
      </c>
      <c r="L67" s="1">
        <v>5200</v>
      </c>
      <c r="M67" s="1">
        <v>5200</v>
      </c>
      <c r="N67" s="1">
        <v>5100</v>
      </c>
      <c r="O67" s="1">
        <v>5200</v>
      </c>
      <c r="P67" s="1">
        <v>5400</v>
      </c>
      <c r="Q67" s="1">
        <v>5300</v>
      </c>
      <c r="R67" s="2">
        <v>5700</v>
      </c>
      <c r="S67" s="2">
        <v>5900</v>
      </c>
      <c r="T67" s="2">
        <v>6200</v>
      </c>
      <c r="U67" s="2">
        <v>6900</v>
      </c>
      <c r="V67" s="2">
        <v>7300</v>
      </c>
      <c r="W67" s="2">
        <v>8000</v>
      </c>
      <c r="X67" s="2">
        <v>8700</v>
      </c>
      <c r="Y67" s="2">
        <v>9900</v>
      </c>
      <c r="Z67" s="2">
        <v>9600</v>
      </c>
      <c r="AA67" s="2">
        <v>8000</v>
      </c>
      <c r="AB67" s="2">
        <v>8200</v>
      </c>
      <c r="AC67" s="2">
        <v>8400</v>
      </c>
      <c r="AD67" s="2">
        <v>8400</v>
      </c>
      <c r="AE67" s="2">
        <v>8900</v>
      </c>
      <c r="AF67" s="2">
        <v>8800</v>
      </c>
      <c r="AG67" s="2">
        <v>9000</v>
      </c>
      <c r="AH67" s="2">
        <v>9300</v>
      </c>
      <c r="AI67" s="2">
        <v>9800</v>
      </c>
      <c r="AJ67" s="2">
        <v>9800</v>
      </c>
      <c r="AK67" s="2">
        <f>VLOOKUP(C67,[1]DataDownloadReport_02082019!$A$2:$E$123,5,FALSE)</f>
        <v>10400</v>
      </c>
      <c r="AL67" s="2">
        <v>11400</v>
      </c>
      <c r="AM67" s="25"/>
      <c r="AO67" s="113"/>
    </row>
    <row r="68" spans="1:41" x14ac:dyDescent="0.3">
      <c r="A68" s="22" t="s">
        <v>59</v>
      </c>
      <c r="B68" s="3" t="s">
        <v>417</v>
      </c>
      <c r="C68" s="3">
        <v>227</v>
      </c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 t="s">
        <v>10</v>
      </c>
      <c r="AF68" s="4" t="s">
        <v>10</v>
      </c>
      <c r="AG68" s="4">
        <v>10600</v>
      </c>
      <c r="AH68" s="4"/>
      <c r="AI68" s="4">
        <v>9800</v>
      </c>
      <c r="AJ68" s="4"/>
      <c r="AK68" s="4">
        <f>VLOOKUP(C68,[1]DataDownloadReport_02082019!$A$2:$E$123,5,FALSE)</f>
        <v>9600</v>
      </c>
      <c r="AL68" s="4"/>
      <c r="AM68" s="23"/>
      <c r="AO68" s="113"/>
    </row>
    <row r="69" spans="1:41" x14ac:dyDescent="0.3">
      <c r="A69" s="24" t="s">
        <v>59</v>
      </c>
      <c r="B69" s="1" t="s">
        <v>61</v>
      </c>
      <c r="C69" s="1">
        <v>232</v>
      </c>
      <c r="D69" s="1"/>
      <c r="E69" s="1" t="s">
        <v>8</v>
      </c>
      <c r="F69" s="1" t="s">
        <v>8</v>
      </c>
      <c r="G69" s="1"/>
      <c r="H69" s="1"/>
      <c r="I69" s="1">
        <v>2000</v>
      </c>
      <c r="J69" s="1">
        <v>1800</v>
      </c>
      <c r="K69" s="1">
        <v>2400</v>
      </c>
      <c r="L69" s="1">
        <v>2000</v>
      </c>
      <c r="M69" s="1">
        <v>1900</v>
      </c>
      <c r="N69" s="1">
        <v>2100</v>
      </c>
      <c r="O69" s="1">
        <v>2300</v>
      </c>
      <c r="P69" s="1">
        <v>2500</v>
      </c>
      <c r="Q69" s="1">
        <v>3200</v>
      </c>
      <c r="R69" s="2">
        <v>3000</v>
      </c>
      <c r="S69" s="2">
        <v>3000</v>
      </c>
      <c r="T69" s="2">
        <v>2800</v>
      </c>
      <c r="U69" s="2">
        <v>3300</v>
      </c>
      <c r="V69" s="2">
        <v>3600</v>
      </c>
      <c r="W69" s="2">
        <v>4500</v>
      </c>
      <c r="X69" s="2">
        <v>5200</v>
      </c>
      <c r="Y69" s="2">
        <v>7400</v>
      </c>
      <c r="Z69" s="2">
        <v>7600</v>
      </c>
      <c r="AA69" s="2">
        <v>5900</v>
      </c>
      <c r="AB69" s="2">
        <v>5700</v>
      </c>
      <c r="AC69" s="2">
        <v>5700</v>
      </c>
      <c r="AD69" s="2"/>
      <c r="AE69" s="2" t="s">
        <v>10</v>
      </c>
      <c r="AF69" s="2" t="s">
        <v>10</v>
      </c>
      <c r="AG69" s="2">
        <v>7000</v>
      </c>
      <c r="AH69" s="2"/>
      <c r="AI69" s="2">
        <v>8600</v>
      </c>
      <c r="AJ69" s="2"/>
      <c r="AK69" s="2">
        <f>VLOOKUP(C69,[1]DataDownloadReport_02082019!$A$2:$E$123,5,FALSE)</f>
        <v>9200</v>
      </c>
      <c r="AL69" s="2"/>
      <c r="AM69" s="25"/>
      <c r="AO69" s="113"/>
    </row>
    <row r="70" spans="1:41" x14ac:dyDescent="0.3">
      <c r="A70" s="22"/>
      <c r="B70" s="3"/>
      <c r="C70" s="3"/>
      <c r="D70" s="3"/>
      <c r="E70" s="3"/>
      <c r="F70" s="3"/>
      <c r="G70" s="3"/>
      <c r="H70" s="3"/>
      <c r="I70" s="3" t="s">
        <v>10</v>
      </c>
      <c r="J70" s="3" t="s">
        <v>10</v>
      </c>
      <c r="K70" s="3" t="s">
        <v>10</v>
      </c>
      <c r="L70" s="3"/>
      <c r="M70" s="3"/>
      <c r="N70" s="3"/>
      <c r="O70" s="3"/>
      <c r="P70" s="3"/>
      <c r="Q70" s="3"/>
      <c r="R70" s="4"/>
      <c r="S70" s="4" t="s">
        <v>8</v>
      </c>
      <c r="T70" s="4" t="s">
        <v>10</v>
      </c>
      <c r="U70" s="4" t="s">
        <v>8</v>
      </c>
      <c r="V70" s="4" t="s">
        <v>10</v>
      </c>
      <c r="W70" s="4"/>
      <c r="X70" s="4"/>
      <c r="Y70" s="4"/>
      <c r="Z70" s="4"/>
      <c r="AA70" s="4"/>
      <c r="AB70" s="4"/>
      <c r="AC70" s="4"/>
      <c r="AD70" s="4"/>
      <c r="AE70" s="4" t="s">
        <v>10</v>
      </c>
      <c r="AF70" s="4" t="s">
        <v>10</v>
      </c>
      <c r="AG70" s="4"/>
      <c r="AH70" s="4"/>
      <c r="AI70" s="4"/>
      <c r="AJ70" s="4"/>
      <c r="AK70" s="4"/>
      <c r="AL70" s="4"/>
      <c r="AM70" s="23"/>
      <c r="AO70" s="113"/>
    </row>
    <row r="71" spans="1:41" x14ac:dyDescent="0.3">
      <c r="A71" s="24" t="s">
        <v>62</v>
      </c>
      <c r="B71" s="1" t="s">
        <v>63</v>
      </c>
      <c r="C71" s="1">
        <v>233</v>
      </c>
      <c r="D71" s="1"/>
      <c r="E71" s="1">
        <v>1600</v>
      </c>
      <c r="F71" s="1">
        <v>1800</v>
      </c>
      <c r="G71" s="1">
        <v>2100</v>
      </c>
      <c r="H71" s="1">
        <v>2600</v>
      </c>
      <c r="I71" s="1">
        <v>3100</v>
      </c>
      <c r="J71" s="1">
        <v>3000</v>
      </c>
      <c r="K71" s="1">
        <v>3300</v>
      </c>
      <c r="L71" s="1">
        <v>3500</v>
      </c>
      <c r="M71" s="1">
        <v>3400</v>
      </c>
      <c r="N71" s="1">
        <v>3400</v>
      </c>
      <c r="O71" s="1">
        <v>3300</v>
      </c>
      <c r="P71" s="1">
        <v>3500</v>
      </c>
      <c r="Q71" s="1">
        <v>3800</v>
      </c>
      <c r="R71" s="2">
        <v>3700</v>
      </c>
      <c r="S71" s="2">
        <v>4100</v>
      </c>
      <c r="T71" s="2">
        <v>4300</v>
      </c>
      <c r="U71" s="2">
        <v>5600</v>
      </c>
      <c r="V71" s="2">
        <v>7600</v>
      </c>
      <c r="W71" s="2">
        <v>11600</v>
      </c>
      <c r="X71" s="2">
        <v>11800</v>
      </c>
      <c r="Y71" s="2">
        <v>12200</v>
      </c>
      <c r="Z71" s="2">
        <v>11800</v>
      </c>
      <c r="AA71" s="2">
        <v>12800</v>
      </c>
      <c r="AB71" s="2">
        <v>11300</v>
      </c>
      <c r="AC71" s="2">
        <v>11700</v>
      </c>
      <c r="AD71" s="2">
        <v>11100</v>
      </c>
      <c r="AE71" s="2" t="s">
        <v>10</v>
      </c>
      <c r="AF71" s="2">
        <v>12600</v>
      </c>
      <c r="AG71" s="2">
        <v>12600</v>
      </c>
      <c r="AH71" s="2">
        <v>13600</v>
      </c>
      <c r="AI71" s="2">
        <v>14800</v>
      </c>
      <c r="AJ71" s="2">
        <v>15300</v>
      </c>
      <c r="AK71" s="2">
        <f>VLOOKUP(C71,[1]DataDownloadReport_02082019!$A$2:$E$123,5,FALSE)</f>
        <v>15100</v>
      </c>
      <c r="AL71" s="2">
        <v>19100</v>
      </c>
      <c r="AM71" s="25"/>
      <c r="AO71" s="113"/>
    </row>
    <row r="72" spans="1:41" x14ac:dyDescent="0.3">
      <c r="A72" s="22" t="s">
        <v>62</v>
      </c>
      <c r="B72" s="3" t="s">
        <v>64</v>
      </c>
      <c r="C72" s="55">
        <v>12</v>
      </c>
      <c r="D72" s="3"/>
      <c r="E72" s="3"/>
      <c r="F72" s="3"/>
      <c r="G72" s="3"/>
      <c r="H72" s="3"/>
      <c r="I72" s="3" t="s">
        <v>10</v>
      </c>
      <c r="J72" s="3">
        <v>1900</v>
      </c>
      <c r="K72" s="3">
        <v>2200</v>
      </c>
      <c r="L72" s="3">
        <v>2200</v>
      </c>
      <c r="M72" s="3">
        <v>2500</v>
      </c>
      <c r="N72" s="3">
        <v>2600</v>
      </c>
      <c r="O72" s="3">
        <v>2600</v>
      </c>
      <c r="P72" s="3">
        <v>2700</v>
      </c>
      <c r="Q72" s="3">
        <v>2900</v>
      </c>
      <c r="R72" s="4">
        <v>3200</v>
      </c>
      <c r="S72" s="4">
        <v>3300</v>
      </c>
      <c r="T72" s="4">
        <v>3400</v>
      </c>
      <c r="U72" s="4">
        <v>3800</v>
      </c>
      <c r="V72" s="4">
        <v>4300</v>
      </c>
      <c r="W72" s="4">
        <v>4600</v>
      </c>
      <c r="X72" s="4">
        <v>5900</v>
      </c>
      <c r="Y72" s="4">
        <v>6100</v>
      </c>
      <c r="Z72" s="4">
        <v>5800</v>
      </c>
      <c r="AA72" s="4">
        <v>5400</v>
      </c>
      <c r="AB72" s="4">
        <v>5500</v>
      </c>
      <c r="AC72" s="4">
        <v>5600</v>
      </c>
      <c r="AD72" s="4">
        <v>5300</v>
      </c>
      <c r="AE72" s="4">
        <v>5000</v>
      </c>
      <c r="AF72" s="4">
        <v>5200</v>
      </c>
      <c r="AG72" s="4">
        <v>6300</v>
      </c>
      <c r="AH72" s="4">
        <v>7000</v>
      </c>
      <c r="AI72" s="4">
        <v>7700</v>
      </c>
      <c r="AJ72" s="4">
        <v>8000</v>
      </c>
      <c r="AK72" s="4">
        <f>VLOOKUP(C72,[1]DataDownloadReport_02082019!$A$2:$E$123,5,FALSE)</f>
        <v>8300</v>
      </c>
      <c r="AL72" s="4">
        <v>8800</v>
      </c>
      <c r="AM72" s="23"/>
      <c r="AO72" s="113"/>
    </row>
    <row r="73" spans="1:41" x14ac:dyDescent="0.3">
      <c r="A73" s="24"/>
      <c r="B73" s="1"/>
      <c r="C73" s="1"/>
      <c r="D73" s="1"/>
      <c r="E73" s="1"/>
      <c r="F73" s="1"/>
      <c r="G73" s="1"/>
      <c r="H73" s="1"/>
      <c r="I73" s="1" t="s">
        <v>10</v>
      </c>
      <c r="J73" s="1" t="s">
        <v>10</v>
      </c>
      <c r="K73" s="1" t="s">
        <v>10</v>
      </c>
      <c r="L73" s="1"/>
      <c r="M73" s="1"/>
      <c r="N73" s="1"/>
      <c r="O73" s="1"/>
      <c r="P73" s="1"/>
      <c r="Q73" s="1"/>
      <c r="R73" s="2"/>
      <c r="S73" s="2" t="s">
        <v>8</v>
      </c>
      <c r="T73" s="2" t="s">
        <v>10</v>
      </c>
      <c r="U73" s="2" t="s">
        <v>8</v>
      </c>
      <c r="V73" s="2" t="s">
        <v>10</v>
      </c>
      <c r="W73" s="2"/>
      <c r="X73" s="2"/>
      <c r="Y73" s="2"/>
      <c r="Z73" s="2"/>
      <c r="AA73" s="2"/>
      <c r="AB73" s="2"/>
      <c r="AC73" s="2"/>
      <c r="AD73" s="2"/>
      <c r="AE73" s="2" t="s">
        <v>10</v>
      </c>
      <c r="AF73" s="2" t="s">
        <v>10</v>
      </c>
      <c r="AG73" s="2"/>
      <c r="AH73" s="2"/>
      <c r="AI73" s="2"/>
      <c r="AJ73" s="2"/>
      <c r="AK73" s="2"/>
      <c r="AL73" s="2"/>
      <c r="AM73" s="25"/>
      <c r="AO73" s="113"/>
    </row>
    <row r="74" spans="1:41" hidden="1" x14ac:dyDescent="0.3">
      <c r="A74" s="22" t="s">
        <v>65</v>
      </c>
      <c r="B74" s="3" t="s">
        <v>66</v>
      </c>
      <c r="C74" s="3"/>
      <c r="D74" s="3"/>
      <c r="E74" s="3">
        <v>19700</v>
      </c>
      <c r="F74" s="3">
        <v>20300</v>
      </c>
      <c r="G74" s="3">
        <v>21400</v>
      </c>
      <c r="H74" s="3">
        <v>23200</v>
      </c>
      <c r="I74" s="3">
        <v>22600</v>
      </c>
      <c r="J74" s="3">
        <v>21800</v>
      </c>
      <c r="K74" s="3">
        <v>20000</v>
      </c>
      <c r="L74" s="3">
        <v>20900</v>
      </c>
      <c r="M74" s="3">
        <v>16600</v>
      </c>
      <c r="N74" s="3">
        <v>20600</v>
      </c>
      <c r="O74" s="3"/>
      <c r="P74" s="3"/>
      <c r="Q74" s="3"/>
      <c r="R74" s="4"/>
      <c r="S74" s="4" t="s">
        <v>8</v>
      </c>
      <c r="T74" s="4" t="s">
        <v>10</v>
      </c>
      <c r="U74" s="4" t="s">
        <v>8</v>
      </c>
      <c r="V74" s="4" t="s">
        <v>10</v>
      </c>
      <c r="W74" s="4"/>
      <c r="X74" s="4"/>
      <c r="Y74" s="4"/>
      <c r="Z74" s="4"/>
      <c r="AA74" s="4"/>
      <c r="AB74" s="4"/>
      <c r="AC74" s="4" t="e">
        <v>#N/A</v>
      </c>
      <c r="AD74" s="4" t="e">
        <v>#N/A</v>
      </c>
      <c r="AE74" s="4" t="s">
        <v>10</v>
      </c>
      <c r="AF74" s="4" t="e">
        <v>#N/A</v>
      </c>
      <c r="AG74" s="4" t="e">
        <v>#N/A</v>
      </c>
      <c r="AH74" s="4"/>
      <c r="AI74" s="4" t="e">
        <v>#N/A</v>
      </c>
      <c r="AJ74" s="4"/>
      <c r="AK74" s="4"/>
      <c r="AL74" s="4" t="e">
        <v>#N/A</v>
      </c>
      <c r="AM74" s="23"/>
      <c r="AO74" s="113"/>
    </row>
    <row r="75" spans="1:41" x14ac:dyDescent="0.3">
      <c r="A75" s="24" t="s">
        <v>431</v>
      </c>
      <c r="B75" s="1" t="s">
        <v>66</v>
      </c>
      <c r="C75" s="1">
        <v>41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>
        <v>25100</v>
      </c>
      <c r="P75" s="1">
        <v>28200</v>
      </c>
      <c r="Q75" s="1">
        <v>27700</v>
      </c>
      <c r="R75" s="2">
        <v>29000</v>
      </c>
      <c r="S75" s="2">
        <v>28300</v>
      </c>
      <c r="T75" s="2">
        <v>27700</v>
      </c>
      <c r="U75" s="2">
        <v>28700</v>
      </c>
      <c r="V75" s="2">
        <v>29200</v>
      </c>
      <c r="W75" s="2">
        <v>30800</v>
      </c>
      <c r="X75" s="2">
        <v>33600</v>
      </c>
      <c r="Y75" s="2">
        <v>34900</v>
      </c>
      <c r="Z75" s="2">
        <v>29300</v>
      </c>
      <c r="AA75" s="2">
        <v>25000</v>
      </c>
      <c r="AB75" s="2">
        <v>25900</v>
      </c>
      <c r="AC75" s="2">
        <v>26100</v>
      </c>
      <c r="AD75" s="2">
        <v>25500</v>
      </c>
      <c r="AE75" s="2">
        <v>24800</v>
      </c>
      <c r="AF75" s="2">
        <v>25100</v>
      </c>
      <c r="AG75" s="2">
        <v>27200</v>
      </c>
      <c r="AH75" s="2">
        <v>28000</v>
      </c>
      <c r="AI75" s="2"/>
      <c r="AJ75" s="2"/>
      <c r="AK75" s="2"/>
      <c r="AL75" s="2">
        <v>35600</v>
      </c>
      <c r="AM75" s="25"/>
      <c r="AO75" s="113"/>
    </row>
    <row r="76" spans="1:41" x14ac:dyDescent="0.3">
      <c r="A76" s="22" t="s">
        <v>431</v>
      </c>
      <c r="B76" s="3" t="s">
        <v>30</v>
      </c>
      <c r="C76" s="3">
        <v>77</v>
      </c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>
        <v>22000</v>
      </c>
      <c r="AI76" s="4">
        <v>25500</v>
      </c>
      <c r="AJ76" s="4"/>
      <c r="AK76" s="4"/>
      <c r="AL76" s="4"/>
      <c r="AM76" s="23"/>
      <c r="AO76" s="113"/>
    </row>
    <row r="77" spans="1:41" x14ac:dyDescent="0.3">
      <c r="A77" s="24" t="s">
        <v>431</v>
      </c>
      <c r="B77" s="1" t="s">
        <v>67</v>
      </c>
      <c r="C77" s="1">
        <v>397</v>
      </c>
      <c r="D77" s="1"/>
      <c r="E77" s="1">
        <v>18400</v>
      </c>
      <c r="F77" s="1">
        <v>19700</v>
      </c>
      <c r="G77" s="1">
        <v>21500</v>
      </c>
      <c r="H77" s="1">
        <v>23500</v>
      </c>
      <c r="I77" s="1">
        <v>23300</v>
      </c>
      <c r="J77" s="1">
        <v>21600</v>
      </c>
      <c r="K77" s="1">
        <v>22400</v>
      </c>
      <c r="L77" s="1">
        <v>22500</v>
      </c>
      <c r="M77" s="1">
        <v>15200</v>
      </c>
      <c r="N77" s="1">
        <v>22100</v>
      </c>
      <c r="O77" s="1">
        <v>24600</v>
      </c>
      <c r="P77" s="1">
        <v>23300</v>
      </c>
      <c r="Q77" s="1">
        <v>25000</v>
      </c>
      <c r="R77" s="2">
        <v>26800</v>
      </c>
      <c r="S77" s="2">
        <v>24200</v>
      </c>
      <c r="T77" s="2">
        <v>25000</v>
      </c>
      <c r="U77" s="2">
        <v>25500</v>
      </c>
      <c r="V77" s="2">
        <v>26300</v>
      </c>
      <c r="W77" s="2">
        <v>26900</v>
      </c>
      <c r="X77" s="2">
        <v>27700</v>
      </c>
      <c r="Y77" s="2">
        <v>27900</v>
      </c>
      <c r="Z77" s="2">
        <v>24400</v>
      </c>
      <c r="AA77" s="2">
        <v>21600</v>
      </c>
      <c r="AB77" s="2">
        <v>22200</v>
      </c>
      <c r="AC77" s="2"/>
      <c r="AD77" s="2"/>
      <c r="AE77" s="2" t="s">
        <v>10</v>
      </c>
      <c r="AF77" s="2" t="s">
        <v>10</v>
      </c>
      <c r="AG77" s="2"/>
      <c r="AH77" s="2"/>
      <c r="AI77" s="2"/>
      <c r="AJ77" s="2"/>
      <c r="AK77" s="2"/>
      <c r="AL77" s="2"/>
      <c r="AM77" s="25"/>
      <c r="AO77" s="113"/>
    </row>
    <row r="78" spans="1:41" x14ac:dyDescent="0.3">
      <c r="A78" s="22" t="s">
        <v>431</v>
      </c>
      <c r="B78" s="3" t="s">
        <v>68</v>
      </c>
      <c r="C78" s="3">
        <v>394</v>
      </c>
      <c r="D78" s="3"/>
      <c r="E78" s="3">
        <v>13400</v>
      </c>
      <c r="F78" s="3">
        <v>14100</v>
      </c>
      <c r="G78" s="3">
        <v>14300</v>
      </c>
      <c r="H78" s="3">
        <v>15800</v>
      </c>
      <c r="I78" s="3">
        <v>18100</v>
      </c>
      <c r="J78" s="3">
        <v>17200</v>
      </c>
      <c r="K78" s="3">
        <v>17700</v>
      </c>
      <c r="L78" s="3">
        <v>18900</v>
      </c>
      <c r="M78" s="3">
        <v>13600</v>
      </c>
      <c r="N78" s="3">
        <v>16500</v>
      </c>
      <c r="O78" s="3">
        <v>24200</v>
      </c>
      <c r="P78" s="3">
        <v>18200</v>
      </c>
      <c r="Q78" s="3">
        <v>17400</v>
      </c>
      <c r="R78" s="4">
        <v>17900</v>
      </c>
      <c r="S78" s="4">
        <v>15100</v>
      </c>
      <c r="T78" s="4">
        <v>16500</v>
      </c>
      <c r="U78" s="4">
        <v>16800</v>
      </c>
      <c r="V78" s="4">
        <v>17000</v>
      </c>
      <c r="W78" s="4">
        <v>18600</v>
      </c>
      <c r="X78" s="4">
        <v>22100</v>
      </c>
      <c r="Y78" s="4">
        <v>19500</v>
      </c>
      <c r="Z78" s="4">
        <v>17400</v>
      </c>
      <c r="AA78" s="4">
        <v>14600</v>
      </c>
      <c r="AB78" s="4">
        <v>13300</v>
      </c>
      <c r="AC78" s="4"/>
      <c r="AD78" s="4"/>
      <c r="AE78" s="4" t="s">
        <v>10</v>
      </c>
      <c r="AF78" s="4" t="s">
        <v>10</v>
      </c>
      <c r="AG78" s="4"/>
      <c r="AH78" s="4"/>
      <c r="AI78" s="4"/>
      <c r="AJ78" s="4"/>
      <c r="AK78" s="4"/>
      <c r="AL78" s="4"/>
      <c r="AM78" s="23"/>
      <c r="AO78" s="113"/>
    </row>
    <row r="79" spans="1:41" x14ac:dyDescent="0.3">
      <c r="A79" s="22" t="s">
        <v>431</v>
      </c>
      <c r="B79" s="3" t="s">
        <v>385</v>
      </c>
      <c r="C79" s="85">
        <v>76</v>
      </c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>
        <v>11500</v>
      </c>
      <c r="AI79" s="4">
        <v>12800</v>
      </c>
      <c r="AJ79" s="4">
        <v>13200</v>
      </c>
      <c r="AK79" s="4"/>
      <c r="AL79" s="4"/>
      <c r="AM79" s="23"/>
      <c r="AO79" s="113"/>
    </row>
    <row r="80" spans="1:41" x14ac:dyDescent="0.3">
      <c r="A80" s="24" t="s">
        <v>431</v>
      </c>
      <c r="B80" s="1" t="s">
        <v>69</v>
      </c>
      <c r="C80" s="1">
        <v>396</v>
      </c>
      <c r="D80" s="1"/>
      <c r="E80" s="1">
        <v>7100</v>
      </c>
      <c r="F80" s="1">
        <v>8000</v>
      </c>
      <c r="G80" s="1">
        <v>12800</v>
      </c>
      <c r="H80" s="1">
        <v>8500</v>
      </c>
      <c r="I80" s="1">
        <v>9700</v>
      </c>
      <c r="J80" s="1">
        <v>9200</v>
      </c>
      <c r="K80" s="1">
        <v>10400</v>
      </c>
      <c r="L80" s="1">
        <v>9000</v>
      </c>
      <c r="M80" s="1">
        <v>8200</v>
      </c>
      <c r="N80" s="1">
        <v>9500</v>
      </c>
      <c r="O80" s="1">
        <v>9400</v>
      </c>
      <c r="P80" s="1">
        <v>10300</v>
      </c>
      <c r="Q80" s="1">
        <v>9900</v>
      </c>
      <c r="R80" s="2">
        <v>9900</v>
      </c>
      <c r="S80" s="2">
        <v>9200</v>
      </c>
      <c r="T80" s="2">
        <v>7800</v>
      </c>
      <c r="U80" s="2">
        <v>9000</v>
      </c>
      <c r="V80" s="2">
        <v>8200</v>
      </c>
      <c r="W80" s="2">
        <v>9800</v>
      </c>
      <c r="X80" s="2">
        <v>9300</v>
      </c>
      <c r="Y80" s="2">
        <v>8300</v>
      </c>
      <c r="Z80" s="2">
        <v>7700</v>
      </c>
      <c r="AA80" s="2">
        <v>8500</v>
      </c>
      <c r="AB80" s="2">
        <v>7300</v>
      </c>
      <c r="AC80" s="2"/>
      <c r="AD80" s="2"/>
      <c r="AE80" s="2" t="s">
        <v>10</v>
      </c>
      <c r="AF80" s="2" t="s">
        <v>10</v>
      </c>
      <c r="AG80" s="2"/>
      <c r="AH80" s="2"/>
      <c r="AI80" s="2"/>
      <c r="AJ80" s="2"/>
      <c r="AK80" s="2"/>
      <c r="AL80" s="2"/>
      <c r="AM80" s="25"/>
      <c r="AO80" s="113"/>
    </row>
    <row r="81" spans="1:43" x14ac:dyDescent="0.3">
      <c r="A81" s="22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4"/>
      <c r="S81" s="4" t="s">
        <v>8</v>
      </c>
      <c r="T81" s="4" t="s">
        <v>10</v>
      </c>
      <c r="U81" s="4" t="s">
        <v>8</v>
      </c>
      <c r="V81" s="4" t="s">
        <v>10</v>
      </c>
      <c r="W81" s="4"/>
      <c r="X81" s="4"/>
      <c r="Y81" s="4"/>
      <c r="Z81" s="4"/>
      <c r="AA81" s="4"/>
      <c r="AB81" s="4"/>
      <c r="AC81" s="4"/>
      <c r="AD81" s="4"/>
      <c r="AE81" s="4" t="s">
        <v>10</v>
      </c>
      <c r="AF81" s="4" t="s">
        <v>10</v>
      </c>
      <c r="AG81" s="4"/>
      <c r="AH81" s="4"/>
      <c r="AI81" s="4"/>
      <c r="AJ81" s="4"/>
      <c r="AK81" s="4"/>
      <c r="AL81" s="4"/>
      <c r="AM81" s="23"/>
      <c r="AO81" s="113"/>
    </row>
    <row r="82" spans="1:43" ht="13.5" customHeight="1" x14ac:dyDescent="0.3">
      <c r="A82" s="24" t="s">
        <v>70</v>
      </c>
      <c r="B82" s="1" t="s">
        <v>71</v>
      </c>
      <c r="C82" s="54">
        <v>13</v>
      </c>
      <c r="D82" s="1"/>
      <c r="E82" s="1"/>
      <c r="F82" s="1"/>
      <c r="G82" s="1"/>
      <c r="H82" s="1"/>
      <c r="I82" s="1">
        <v>15700</v>
      </c>
      <c r="J82" s="1">
        <v>17000</v>
      </c>
      <c r="K82" s="1">
        <v>18400</v>
      </c>
      <c r="L82" s="1">
        <v>18400</v>
      </c>
      <c r="M82" s="1">
        <v>21200</v>
      </c>
      <c r="N82" s="1">
        <v>22000</v>
      </c>
      <c r="O82" s="1">
        <v>22600</v>
      </c>
      <c r="P82" s="1">
        <v>22500</v>
      </c>
      <c r="Q82" s="1">
        <v>21800</v>
      </c>
      <c r="R82" s="2">
        <v>23400</v>
      </c>
      <c r="S82" s="2">
        <v>22900</v>
      </c>
      <c r="T82" s="2">
        <v>23900</v>
      </c>
      <c r="U82" s="2">
        <v>22100</v>
      </c>
      <c r="V82" s="2">
        <v>22200</v>
      </c>
      <c r="W82" s="2">
        <v>27100</v>
      </c>
      <c r="X82" s="2">
        <v>28800</v>
      </c>
      <c r="Y82" s="2">
        <v>30100</v>
      </c>
      <c r="Z82" s="2">
        <v>28200</v>
      </c>
      <c r="AA82" s="2">
        <v>25900</v>
      </c>
      <c r="AB82" s="2">
        <v>26800</v>
      </c>
      <c r="AC82" s="2">
        <v>26200</v>
      </c>
      <c r="AD82" s="2">
        <v>26700</v>
      </c>
      <c r="AE82" s="2">
        <v>25000</v>
      </c>
      <c r="AF82" s="2">
        <v>26400</v>
      </c>
      <c r="AG82" s="2">
        <v>27700</v>
      </c>
      <c r="AH82" s="2">
        <v>28800</v>
      </c>
      <c r="AI82" s="2">
        <v>29700</v>
      </c>
      <c r="AJ82" s="2">
        <v>28200</v>
      </c>
      <c r="AK82" s="2">
        <f>VLOOKUP(C82,[1]DataDownloadReport_02082019!$A$2:$E$123,5,FALSE)</f>
        <v>29600</v>
      </c>
      <c r="AL82" s="2">
        <v>30400</v>
      </c>
      <c r="AM82" s="25"/>
      <c r="AO82" s="113"/>
    </row>
    <row r="83" spans="1:43" hidden="1" x14ac:dyDescent="0.3">
      <c r="A83" s="22" t="s">
        <v>70</v>
      </c>
      <c r="B83" s="3" t="s">
        <v>72</v>
      </c>
      <c r="C83" s="3">
        <v>56</v>
      </c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4">
        <v>39600</v>
      </c>
      <c r="S83" s="4">
        <v>41000</v>
      </c>
      <c r="T83" s="4" t="s">
        <v>10</v>
      </c>
      <c r="U83" s="4" t="s">
        <v>8</v>
      </c>
      <c r="V83" s="4">
        <v>41200</v>
      </c>
      <c r="W83" s="4">
        <v>48800</v>
      </c>
      <c r="X83" s="4">
        <v>54200</v>
      </c>
      <c r="Y83" s="4">
        <v>54000</v>
      </c>
      <c r="Z83" s="4">
        <v>51000</v>
      </c>
      <c r="AA83" s="4">
        <v>31900</v>
      </c>
      <c r="AB83" s="4">
        <v>31800</v>
      </c>
      <c r="AC83" s="4">
        <v>38500</v>
      </c>
      <c r="AD83" s="4">
        <v>40800</v>
      </c>
      <c r="AE83" s="4">
        <v>40100</v>
      </c>
      <c r="AF83" s="4">
        <v>44800</v>
      </c>
      <c r="AG83" s="4">
        <v>44100</v>
      </c>
      <c r="AH83" s="4"/>
      <c r="AI83" s="4"/>
      <c r="AJ83" s="4"/>
      <c r="AK83" s="4"/>
      <c r="AL83" s="4" t="e">
        <v>#N/A</v>
      </c>
      <c r="AM83" s="23"/>
      <c r="AO83" s="113"/>
    </row>
    <row r="84" spans="1:43" hidden="1" x14ac:dyDescent="0.3">
      <c r="A84" s="24" t="s">
        <v>70</v>
      </c>
      <c r="B84" s="1" t="s">
        <v>73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2">
        <v>27900</v>
      </c>
      <c r="S84" s="2">
        <v>29300</v>
      </c>
      <c r="T84" s="2" t="s">
        <v>10</v>
      </c>
      <c r="U84" s="2" t="s">
        <v>8</v>
      </c>
      <c r="V84" s="2" t="s">
        <v>10</v>
      </c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 t="e">
        <v>#N/A</v>
      </c>
      <c r="AM84" s="25"/>
      <c r="AO84" s="113"/>
    </row>
    <row r="85" spans="1:43" hidden="1" x14ac:dyDescent="0.3">
      <c r="A85" s="22" t="s">
        <v>70</v>
      </c>
      <c r="B85" s="3" t="s">
        <v>74</v>
      </c>
      <c r="C85" s="3"/>
      <c r="D85" s="3">
        <v>39500</v>
      </c>
      <c r="E85" s="3">
        <v>45400</v>
      </c>
      <c r="F85" s="3">
        <v>46600</v>
      </c>
      <c r="G85" s="3">
        <v>30100</v>
      </c>
      <c r="H85" s="3">
        <v>31800</v>
      </c>
      <c r="I85" s="3">
        <v>40400</v>
      </c>
      <c r="J85" s="3">
        <v>49600</v>
      </c>
      <c r="K85" s="3">
        <v>45600</v>
      </c>
      <c r="L85" s="3">
        <v>49500</v>
      </c>
      <c r="M85" s="3">
        <v>47000</v>
      </c>
      <c r="N85" s="3">
        <v>45500</v>
      </c>
      <c r="O85" s="3">
        <v>44800</v>
      </c>
      <c r="P85" s="3"/>
      <c r="Q85" s="3"/>
      <c r="R85" s="4"/>
      <c r="S85" s="4"/>
      <c r="T85" s="4" t="s">
        <v>10</v>
      </c>
      <c r="U85" s="4" t="s">
        <v>8</v>
      </c>
      <c r="V85" s="4" t="s">
        <v>10</v>
      </c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 t="e">
        <v>#N/A</v>
      </c>
      <c r="AM85" s="23"/>
      <c r="AO85" s="113"/>
    </row>
    <row r="86" spans="1:43" s="11" customFormat="1" x14ac:dyDescent="0.3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2"/>
      <c r="S86" s="2" t="s">
        <v>8</v>
      </c>
      <c r="T86" s="2" t="s">
        <v>10</v>
      </c>
      <c r="U86" s="2" t="s">
        <v>8</v>
      </c>
      <c r="V86" s="2" t="s">
        <v>10</v>
      </c>
      <c r="W86" s="2"/>
      <c r="X86" s="2"/>
      <c r="Y86" s="2"/>
      <c r="Z86" s="2"/>
      <c r="AA86" s="2"/>
      <c r="AB86" s="2"/>
      <c r="AC86" s="2"/>
      <c r="AD86" s="2"/>
      <c r="AE86" s="2" t="s">
        <v>10</v>
      </c>
      <c r="AF86" s="2" t="s">
        <v>10</v>
      </c>
      <c r="AG86" s="2"/>
      <c r="AH86" s="2"/>
      <c r="AI86" s="2"/>
      <c r="AJ86" s="2"/>
      <c r="AK86" s="2"/>
      <c r="AL86" s="2"/>
      <c r="AM86" s="25"/>
      <c r="AN86"/>
      <c r="AO86" s="113"/>
      <c r="AP86"/>
      <c r="AQ86" s="8"/>
    </row>
    <row r="87" spans="1:43" x14ac:dyDescent="0.3">
      <c r="A87" s="22" t="s">
        <v>75</v>
      </c>
      <c r="B87" s="3" t="s">
        <v>418</v>
      </c>
      <c r="C87" s="3">
        <v>234</v>
      </c>
      <c r="D87" s="3"/>
      <c r="E87" s="3"/>
      <c r="F87" s="3"/>
      <c r="G87" s="3"/>
      <c r="H87" s="3"/>
      <c r="I87" s="3"/>
      <c r="J87" s="3"/>
      <c r="K87" s="3"/>
      <c r="L87" s="3"/>
      <c r="M87" s="3"/>
      <c r="N87" s="3">
        <v>44100</v>
      </c>
      <c r="O87" s="3">
        <v>45100</v>
      </c>
      <c r="P87" s="3">
        <v>46100</v>
      </c>
      <c r="Q87" s="3">
        <v>35100</v>
      </c>
      <c r="R87" s="4">
        <v>36000</v>
      </c>
      <c r="S87" s="4">
        <v>37400</v>
      </c>
      <c r="T87" s="4">
        <v>39700</v>
      </c>
      <c r="U87" s="4">
        <v>41200</v>
      </c>
      <c r="V87" s="4">
        <v>43300</v>
      </c>
      <c r="W87" s="4">
        <v>45700</v>
      </c>
      <c r="X87" s="4">
        <v>47900</v>
      </c>
      <c r="Y87" s="4">
        <v>48400</v>
      </c>
      <c r="Z87" s="4">
        <v>47500</v>
      </c>
      <c r="AA87" s="4"/>
      <c r="AB87" s="4"/>
      <c r="AC87" s="4">
        <v>39700</v>
      </c>
      <c r="AD87" s="4"/>
      <c r="AE87" s="4" t="s">
        <v>10</v>
      </c>
      <c r="AF87" s="4">
        <v>45600</v>
      </c>
      <c r="AG87" s="4">
        <v>51600</v>
      </c>
      <c r="AH87" s="4"/>
      <c r="AI87" s="4"/>
      <c r="AJ87" s="4"/>
      <c r="AK87" s="4"/>
      <c r="AL87" s="4"/>
      <c r="AM87" s="23"/>
      <c r="AO87" s="113"/>
    </row>
    <row r="88" spans="1:43" x14ac:dyDescent="0.3">
      <c r="A88" s="24" t="s">
        <v>75</v>
      </c>
      <c r="B88" s="1" t="s">
        <v>443</v>
      </c>
      <c r="C88" s="54">
        <v>122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>
        <v>44000</v>
      </c>
      <c r="AI88" s="2">
        <v>42600</v>
      </c>
      <c r="AJ88" s="2">
        <v>42000</v>
      </c>
      <c r="AK88" s="2">
        <f>VLOOKUP(C88,[1]DataDownloadReport_02082019!$A$2:$E$123,5,FALSE)</f>
        <v>43100</v>
      </c>
      <c r="AL88" s="2">
        <v>47800</v>
      </c>
      <c r="AM88" s="25"/>
      <c r="AO88" s="113"/>
    </row>
    <row r="89" spans="1:43" x14ac:dyDescent="0.3">
      <c r="A89" s="22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 t="s">
        <v>10</v>
      </c>
      <c r="AF89" s="4" t="s">
        <v>10</v>
      </c>
      <c r="AG89" s="4"/>
      <c r="AH89" s="4"/>
      <c r="AI89" s="4"/>
      <c r="AJ89" s="4"/>
      <c r="AK89" s="4"/>
      <c r="AL89" s="4"/>
      <c r="AM89" s="23"/>
      <c r="AO89" s="113"/>
    </row>
    <row r="90" spans="1:43" x14ac:dyDescent="0.3">
      <c r="A90" s="24" t="s">
        <v>76</v>
      </c>
      <c r="B90" s="1" t="s">
        <v>77</v>
      </c>
      <c r="C90" s="1">
        <v>319</v>
      </c>
      <c r="D90" s="1"/>
      <c r="E90" s="1"/>
      <c r="F90" s="1"/>
      <c r="G90" s="1"/>
      <c r="H90" s="1"/>
      <c r="I90" s="1">
        <v>7000</v>
      </c>
      <c r="J90" s="1">
        <v>6600</v>
      </c>
      <c r="K90" s="1">
        <v>6300</v>
      </c>
      <c r="L90" s="1">
        <v>6000</v>
      </c>
      <c r="M90" s="1">
        <v>6500</v>
      </c>
      <c r="N90" s="1">
        <v>6200</v>
      </c>
      <c r="O90" s="1">
        <v>6500</v>
      </c>
      <c r="P90" s="1">
        <v>6400</v>
      </c>
      <c r="Q90" s="1"/>
      <c r="R90" s="2">
        <v>6400</v>
      </c>
      <c r="S90" s="2">
        <v>6300</v>
      </c>
      <c r="T90" s="2">
        <v>6300</v>
      </c>
      <c r="U90" s="2">
        <v>5900</v>
      </c>
      <c r="V90" s="2">
        <v>5700</v>
      </c>
      <c r="W90" s="2">
        <v>5800</v>
      </c>
      <c r="X90" s="2">
        <v>5800</v>
      </c>
      <c r="Y90" s="2">
        <v>6000</v>
      </c>
      <c r="Z90" s="2">
        <v>6500</v>
      </c>
      <c r="AA90" s="2">
        <v>6500</v>
      </c>
      <c r="AB90" s="2">
        <v>4600</v>
      </c>
      <c r="AC90" s="2">
        <v>4700</v>
      </c>
      <c r="AD90" s="2"/>
      <c r="AE90" s="2" t="s">
        <v>10</v>
      </c>
      <c r="AF90" s="2" t="s">
        <v>10</v>
      </c>
      <c r="AG90" s="2"/>
      <c r="AH90" s="2"/>
      <c r="AI90" s="2"/>
      <c r="AJ90" s="2"/>
      <c r="AK90" s="2"/>
      <c r="AL90" s="2"/>
      <c r="AM90" s="25"/>
      <c r="AO90" s="113"/>
    </row>
    <row r="91" spans="1:43" x14ac:dyDescent="0.3">
      <c r="A91" s="22"/>
      <c r="B91" s="3"/>
      <c r="C91" s="3"/>
      <c r="D91" s="3"/>
      <c r="E91" s="3"/>
      <c r="F91" s="3"/>
      <c r="G91" s="3"/>
      <c r="H91" s="3"/>
      <c r="I91" s="3" t="s">
        <v>10</v>
      </c>
      <c r="J91" s="3" t="s">
        <v>10</v>
      </c>
      <c r="K91" s="3" t="s">
        <v>10</v>
      </c>
      <c r="L91" s="3"/>
      <c r="M91" s="3"/>
      <c r="N91" s="3"/>
      <c r="O91" s="3"/>
      <c r="P91" s="3"/>
      <c r="Q91" s="3"/>
      <c r="R91" s="4"/>
      <c r="S91" s="4" t="s">
        <v>8</v>
      </c>
      <c r="T91" s="4" t="s">
        <v>10</v>
      </c>
      <c r="U91" s="4" t="s">
        <v>8</v>
      </c>
      <c r="V91" s="4" t="s">
        <v>10</v>
      </c>
      <c r="W91" s="4"/>
      <c r="X91" s="4"/>
      <c r="Y91" s="4"/>
      <c r="Z91" s="4"/>
      <c r="AA91" s="4"/>
      <c r="AB91" s="4"/>
      <c r="AC91" s="4"/>
      <c r="AD91" s="4"/>
      <c r="AE91" s="4" t="s">
        <v>10</v>
      </c>
      <c r="AF91" s="4" t="s">
        <v>10</v>
      </c>
      <c r="AG91" s="4"/>
      <c r="AH91" s="4"/>
      <c r="AI91" s="4"/>
      <c r="AJ91" s="4"/>
      <c r="AK91" s="4"/>
      <c r="AL91" s="4"/>
      <c r="AM91" s="23"/>
      <c r="AO91" s="113"/>
    </row>
    <row r="92" spans="1:43" x14ac:dyDescent="0.3">
      <c r="A92" s="24" t="s">
        <v>424</v>
      </c>
      <c r="B92" s="1" t="s">
        <v>78</v>
      </c>
      <c r="C92" s="1">
        <v>486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>
        <v>2100</v>
      </c>
      <c r="Q92" s="1">
        <v>2300</v>
      </c>
      <c r="R92" s="2">
        <v>2800</v>
      </c>
      <c r="S92" s="2">
        <v>2600</v>
      </c>
      <c r="T92" s="2">
        <v>1300</v>
      </c>
      <c r="U92" s="2">
        <v>3400</v>
      </c>
      <c r="V92" s="2">
        <v>3400</v>
      </c>
      <c r="W92" s="2">
        <v>3800</v>
      </c>
      <c r="X92" s="2">
        <v>4100</v>
      </c>
      <c r="Y92" s="2">
        <v>5200</v>
      </c>
      <c r="Z92" s="2">
        <v>5400</v>
      </c>
      <c r="AA92" s="2">
        <v>4700</v>
      </c>
      <c r="AB92" s="2">
        <v>4700</v>
      </c>
      <c r="AC92" s="2">
        <v>5400</v>
      </c>
      <c r="AD92" s="2"/>
      <c r="AE92" s="2" t="s">
        <v>10</v>
      </c>
      <c r="AF92" s="2" t="s">
        <v>10</v>
      </c>
      <c r="AG92" s="2">
        <v>5700</v>
      </c>
      <c r="AH92" s="2"/>
      <c r="AI92" s="2">
        <v>5800</v>
      </c>
      <c r="AJ92" s="2"/>
      <c r="AK92" s="2">
        <f>VLOOKUP(C92,[1]DataDownloadReport_02082019!$A$2:$E$123,5,FALSE)</f>
        <v>5500</v>
      </c>
      <c r="AL92" s="2"/>
      <c r="AM92" s="25"/>
      <c r="AO92" s="113"/>
    </row>
    <row r="93" spans="1:43" x14ac:dyDescent="0.3">
      <c r="A93" s="22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4"/>
      <c r="S93" s="4" t="s">
        <v>8</v>
      </c>
      <c r="T93" s="4" t="s">
        <v>10</v>
      </c>
      <c r="U93" s="4" t="s">
        <v>8</v>
      </c>
      <c r="V93" s="4" t="s">
        <v>10</v>
      </c>
      <c r="W93" s="4"/>
      <c r="X93" s="4"/>
      <c r="Y93" s="4"/>
      <c r="Z93" s="4"/>
      <c r="AA93" s="4"/>
      <c r="AB93" s="4"/>
      <c r="AC93" s="4"/>
      <c r="AD93" s="4"/>
      <c r="AE93" s="4" t="s">
        <v>10</v>
      </c>
      <c r="AF93" s="4" t="s">
        <v>10</v>
      </c>
      <c r="AG93" s="4"/>
      <c r="AH93" s="4"/>
      <c r="AI93" s="4"/>
      <c r="AJ93" s="4"/>
      <c r="AK93" s="4"/>
      <c r="AL93" s="4"/>
      <c r="AM93" s="23"/>
      <c r="AO93" s="113"/>
    </row>
    <row r="94" spans="1:43" x14ac:dyDescent="0.3">
      <c r="A94" s="24" t="s">
        <v>79</v>
      </c>
      <c r="B94" s="1" t="s">
        <v>80</v>
      </c>
      <c r="C94" s="1">
        <v>628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2"/>
      <c r="S94" s="2">
        <v>400</v>
      </c>
      <c r="T94" s="2">
        <v>800</v>
      </c>
      <c r="U94" s="2">
        <v>1100</v>
      </c>
      <c r="V94" s="2">
        <v>1200</v>
      </c>
      <c r="W94" s="2">
        <v>1500</v>
      </c>
      <c r="X94" s="2">
        <v>1500</v>
      </c>
      <c r="Y94" s="2">
        <v>1700</v>
      </c>
      <c r="Z94" s="2">
        <v>1800</v>
      </c>
      <c r="AA94" s="2">
        <v>1500</v>
      </c>
      <c r="AB94" s="2">
        <v>1600</v>
      </c>
      <c r="AC94" s="2"/>
      <c r="AD94" s="2"/>
      <c r="AE94" s="2" t="s">
        <v>10</v>
      </c>
      <c r="AF94" s="2" t="s">
        <v>10</v>
      </c>
      <c r="AG94" s="2"/>
      <c r="AH94" s="2"/>
      <c r="AI94" s="2"/>
      <c r="AJ94" s="2"/>
      <c r="AK94" s="2"/>
      <c r="AL94" s="2"/>
      <c r="AM94" s="25"/>
      <c r="AO94" s="113"/>
    </row>
    <row r="95" spans="1:43" x14ac:dyDescent="0.3">
      <c r="A95" s="22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4"/>
      <c r="S95" s="4" t="s">
        <v>8</v>
      </c>
      <c r="T95" s="4" t="s">
        <v>10</v>
      </c>
      <c r="U95" s="4" t="s">
        <v>8</v>
      </c>
      <c r="V95" s="4" t="s">
        <v>10</v>
      </c>
      <c r="W95" s="4"/>
      <c r="X95" s="4"/>
      <c r="Y95" s="4"/>
      <c r="Z95" s="4"/>
      <c r="AA95" s="4"/>
      <c r="AB95" s="4"/>
      <c r="AC95" s="4"/>
      <c r="AD95" s="4"/>
      <c r="AE95" s="4" t="s">
        <v>10</v>
      </c>
      <c r="AF95" s="4" t="s">
        <v>10</v>
      </c>
      <c r="AG95" s="4"/>
      <c r="AH95" s="4"/>
      <c r="AI95" s="4"/>
      <c r="AJ95" s="4"/>
      <c r="AK95" s="4"/>
      <c r="AL95" s="4"/>
      <c r="AM95" s="23"/>
      <c r="AO95" s="113"/>
    </row>
    <row r="96" spans="1:43" x14ac:dyDescent="0.3">
      <c r="A96" s="24" t="s">
        <v>81</v>
      </c>
      <c r="B96" s="1" t="s">
        <v>82</v>
      </c>
      <c r="C96" s="1">
        <v>33</v>
      </c>
      <c r="D96" s="1"/>
      <c r="E96" s="1"/>
      <c r="F96" s="1"/>
      <c r="G96" s="1"/>
      <c r="H96" s="1"/>
      <c r="I96" s="1" t="s">
        <v>10</v>
      </c>
      <c r="J96" s="1" t="s">
        <v>10</v>
      </c>
      <c r="K96" s="1"/>
      <c r="L96" s="1">
        <v>14900</v>
      </c>
      <c r="M96" s="1">
        <v>15000</v>
      </c>
      <c r="N96" s="1">
        <v>16300</v>
      </c>
      <c r="O96" s="1">
        <v>17500</v>
      </c>
      <c r="P96" s="1">
        <v>15500</v>
      </c>
      <c r="Q96" s="1">
        <v>16800</v>
      </c>
      <c r="R96" s="2">
        <v>16600</v>
      </c>
      <c r="S96" s="2">
        <v>16600</v>
      </c>
      <c r="T96" s="2">
        <v>17900</v>
      </c>
      <c r="U96" s="2">
        <v>17500</v>
      </c>
      <c r="V96" s="2">
        <v>19700</v>
      </c>
      <c r="W96" s="2">
        <v>21200</v>
      </c>
      <c r="X96" s="2">
        <v>16800</v>
      </c>
      <c r="Y96" s="2">
        <v>2100</v>
      </c>
      <c r="Z96" s="2">
        <v>1800</v>
      </c>
      <c r="AA96" s="2">
        <v>1500</v>
      </c>
      <c r="AB96" s="2">
        <v>1400</v>
      </c>
      <c r="AC96" s="2">
        <v>1400</v>
      </c>
      <c r="AD96" s="2"/>
      <c r="AE96" s="2"/>
      <c r="AF96" s="2">
        <v>1200</v>
      </c>
      <c r="AG96" s="2">
        <v>1200</v>
      </c>
      <c r="AH96" s="2">
        <v>1200</v>
      </c>
      <c r="AI96" s="2">
        <v>1200</v>
      </c>
      <c r="AJ96" s="2"/>
      <c r="AK96" s="2"/>
      <c r="AL96" s="2"/>
      <c r="AM96" s="25"/>
      <c r="AO96" s="113"/>
    </row>
    <row r="97" spans="1:43" x14ac:dyDescent="0.3">
      <c r="A97" s="22"/>
      <c r="B97" s="3"/>
      <c r="C97" s="3"/>
      <c r="D97" s="3"/>
      <c r="E97" s="3"/>
      <c r="F97" s="3"/>
      <c r="G97" s="3"/>
      <c r="H97" s="3"/>
      <c r="I97" s="3" t="s">
        <v>10</v>
      </c>
      <c r="J97" s="3" t="s">
        <v>10</v>
      </c>
      <c r="K97" s="3" t="s">
        <v>10</v>
      </c>
      <c r="L97" s="3"/>
      <c r="M97" s="3"/>
      <c r="N97" s="3"/>
      <c r="O97" s="3"/>
      <c r="P97" s="3"/>
      <c r="Q97" s="3"/>
      <c r="R97" s="4"/>
      <c r="S97" s="4" t="s">
        <v>8</v>
      </c>
      <c r="T97" s="4" t="s">
        <v>10</v>
      </c>
      <c r="U97" s="4" t="s">
        <v>8</v>
      </c>
      <c r="V97" s="4" t="s">
        <v>10</v>
      </c>
      <c r="W97" s="4"/>
      <c r="X97" s="4"/>
      <c r="Y97" s="4"/>
      <c r="Z97" s="4"/>
      <c r="AA97" s="4"/>
      <c r="AB97" s="4"/>
      <c r="AC97" s="4"/>
      <c r="AD97" s="4"/>
      <c r="AE97" s="4" t="s">
        <v>10</v>
      </c>
      <c r="AF97" s="4" t="s">
        <v>10</v>
      </c>
      <c r="AG97" s="4"/>
      <c r="AH97" s="4"/>
      <c r="AI97" s="4"/>
      <c r="AJ97" s="4"/>
      <c r="AK97" s="4"/>
      <c r="AL97" s="4"/>
      <c r="AM97" s="23"/>
      <c r="AO97" s="113"/>
    </row>
    <row r="98" spans="1:43" x14ac:dyDescent="0.3">
      <c r="A98" s="24" t="s">
        <v>83</v>
      </c>
      <c r="B98" s="1" t="s">
        <v>84</v>
      </c>
      <c r="C98" s="1">
        <v>58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2"/>
      <c r="S98" s="2"/>
      <c r="T98" s="2"/>
      <c r="U98" s="2"/>
      <c r="V98" s="2">
        <v>17100</v>
      </c>
      <c r="W98" s="2">
        <v>18500</v>
      </c>
      <c r="X98" s="2">
        <v>20000</v>
      </c>
      <c r="Y98" s="2">
        <v>19600</v>
      </c>
      <c r="Z98" s="2">
        <v>22200</v>
      </c>
      <c r="AA98" s="2">
        <v>16500</v>
      </c>
      <c r="AB98" s="2">
        <v>16700</v>
      </c>
      <c r="AC98" s="2">
        <v>16600</v>
      </c>
      <c r="AD98" s="2">
        <v>16500</v>
      </c>
      <c r="AE98" s="2">
        <v>22200</v>
      </c>
      <c r="AF98" s="2">
        <v>17100</v>
      </c>
      <c r="AG98" s="2">
        <v>17700</v>
      </c>
      <c r="AH98" s="2">
        <v>16800</v>
      </c>
      <c r="AI98" s="2">
        <v>16700</v>
      </c>
      <c r="AJ98" s="2"/>
      <c r="AK98" s="2"/>
      <c r="AL98" s="2"/>
      <c r="AM98" s="25"/>
      <c r="AO98" s="113"/>
    </row>
    <row r="99" spans="1:43" x14ac:dyDescent="0.3">
      <c r="A99" s="22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4"/>
      <c r="S99" s="4"/>
      <c r="T99" s="4"/>
      <c r="U99" s="4"/>
      <c r="V99" s="4" t="s">
        <v>10</v>
      </c>
      <c r="W99" s="4"/>
      <c r="X99" s="4"/>
      <c r="Y99" s="4"/>
      <c r="Z99" s="4"/>
      <c r="AA99" s="4"/>
      <c r="AB99" s="4"/>
      <c r="AC99" s="4"/>
      <c r="AD99" s="4"/>
      <c r="AE99" s="4" t="s">
        <v>10</v>
      </c>
      <c r="AF99" s="4" t="s">
        <v>10</v>
      </c>
      <c r="AG99" s="4"/>
      <c r="AH99" s="4"/>
      <c r="AI99" s="4"/>
      <c r="AJ99" s="4"/>
      <c r="AK99" s="4"/>
      <c r="AL99" s="4"/>
      <c r="AM99" s="23"/>
      <c r="AO99" s="113"/>
    </row>
    <row r="100" spans="1:43" s="11" customFormat="1" x14ac:dyDescent="0.3">
      <c r="A100" s="24" t="s">
        <v>85</v>
      </c>
      <c r="B100" s="1" t="s">
        <v>49</v>
      </c>
      <c r="C100" s="1">
        <v>495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>
        <v>2300</v>
      </c>
      <c r="Q100" s="1">
        <v>2200</v>
      </c>
      <c r="R100" s="2">
        <v>2600</v>
      </c>
      <c r="S100" s="2">
        <v>2500</v>
      </c>
      <c r="T100" s="2">
        <v>3400</v>
      </c>
      <c r="U100" s="2" t="s">
        <v>23</v>
      </c>
      <c r="V100" s="2">
        <v>9500</v>
      </c>
      <c r="W100" s="2">
        <v>8000</v>
      </c>
      <c r="X100" s="2">
        <v>7100</v>
      </c>
      <c r="Y100" s="2">
        <v>6000</v>
      </c>
      <c r="Z100" s="2">
        <v>9300</v>
      </c>
      <c r="AA100" s="2"/>
      <c r="AB100" s="2"/>
      <c r="AC100" s="2"/>
      <c r="AD100" s="2">
        <v>7800</v>
      </c>
      <c r="AE100" s="2" t="s">
        <v>10</v>
      </c>
      <c r="AF100" s="2">
        <v>7600</v>
      </c>
      <c r="AG100" s="2"/>
      <c r="AH100" s="2">
        <v>9200</v>
      </c>
      <c r="AI100" s="2"/>
      <c r="AJ100" s="2">
        <v>10600</v>
      </c>
      <c r="AK100" s="2"/>
      <c r="AL100" s="2">
        <v>9600</v>
      </c>
      <c r="AM100" s="25"/>
      <c r="AN100"/>
      <c r="AO100" s="113"/>
      <c r="AP100"/>
      <c r="AQ100" s="8"/>
    </row>
    <row r="101" spans="1:43" s="11" customFormat="1" x14ac:dyDescent="0.3">
      <c r="A101" s="22" t="s">
        <v>85</v>
      </c>
      <c r="B101" s="3" t="s">
        <v>17</v>
      </c>
      <c r="C101" s="3">
        <v>490</v>
      </c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4"/>
      <c r="S101" s="4"/>
      <c r="T101" s="4"/>
      <c r="U101" s="4"/>
      <c r="V101" s="4"/>
      <c r="W101" s="4">
        <v>14100</v>
      </c>
      <c r="X101" s="4">
        <v>12100</v>
      </c>
      <c r="Y101" s="4">
        <v>15100</v>
      </c>
      <c r="Z101" s="4">
        <v>15500</v>
      </c>
      <c r="AA101" s="4">
        <v>12600</v>
      </c>
      <c r="AB101" s="4">
        <v>9900</v>
      </c>
      <c r="AC101" s="4">
        <v>10700</v>
      </c>
      <c r="AD101" s="4">
        <v>9900</v>
      </c>
      <c r="AE101" s="4" t="s">
        <v>10</v>
      </c>
      <c r="AF101" s="4">
        <v>12200</v>
      </c>
      <c r="AG101" s="4"/>
      <c r="AH101" s="4">
        <v>12200</v>
      </c>
      <c r="AI101" s="4"/>
      <c r="AJ101" s="4">
        <v>15700</v>
      </c>
      <c r="AK101" s="4"/>
      <c r="AL101" s="4"/>
      <c r="AM101" s="23"/>
      <c r="AN101"/>
      <c r="AO101" s="113"/>
      <c r="AP101"/>
      <c r="AQ101" s="8"/>
    </row>
    <row r="102" spans="1:43" x14ac:dyDescent="0.3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2"/>
      <c r="S102" s="2" t="s">
        <v>8</v>
      </c>
      <c r="T102" s="2" t="s">
        <v>10</v>
      </c>
      <c r="U102" s="2" t="s">
        <v>8</v>
      </c>
      <c r="V102" s="2" t="s">
        <v>10</v>
      </c>
      <c r="W102" s="2"/>
      <c r="X102" s="2"/>
      <c r="Y102" s="2"/>
      <c r="Z102" s="2"/>
      <c r="AA102" s="2"/>
      <c r="AB102" s="2"/>
      <c r="AC102" s="2"/>
      <c r="AD102" s="2"/>
      <c r="AE102" s="2" t="s">
        <v>10</v>
      </c>
      <c r="AF102" s="2" t="s">
        <v>10</v>
      </c>
      <c r="AG102" s="2"/>
      <c r="AH102" s="2"/>
      <c r="AI102" s="2"/>
      <c r="AJ102" s="2"/>
      <c r="AK102" s="2"/>
      <c r="AL102" s="2"/>
      <c r="AM102" s="25"/>
      <c r="AO102" s="113"/>
    </row>
    <row r="103" spans="1:43" x14ac:dyDescent="0.3">
      <c r="A103" s="22" t="s">
        <v>86</v>
      </c>
      <c r="B103" s="3" t="s">
        <v>12</v>
      </c>
      <c r="C103" s="3">
        <v>473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>
        <v>500</v>
      </c>
      <c r="Q103" s="3">
        <v>500</v>
      </c>
      <c r="R103" s="4">
        <v>500</v>
      </c>
      <c r="S103" s="4">
        <v>500</v>
      </c>
      <c r="T103" s="4">
        <v>500</v>
      </c>
      <c r="U103" s="4">
        <v>600</v>
      </c>
      <c r="V103" s="4">
        <v>700</v>
      </c>
      <c r="W103" s="4">
        <v>1000</v>
      </c>
      <c r="X103" s="4">
        <v>2000</v>
      </c>
      <c r="Y103" s="4">
        <v>2400</v>
      </c>
      <c r="Z103" s="4">
        <v>2200</v>
      </c>
      <c r="AA103" s="4">
        <v>1900</v>
      </c>
      <c r="AB103" s="4">
        <v>1500</v>
      </c>
      <c r="AC103" s="4">
        <v>1800</v>
      </c>
      <c r="AD103" s="4"/>
      <c r="AE103" s="4" t="s">
        <v>10</v>
      </c>
      <c r="AF103" s="4" t="s">
        <v>10</v>
      </c>
      <c r="AG103" s="4"/>
      <c r="AH103" s="4"/>
      <c r="AI103" s="4"/>
      <c r="AJ103" s="4"/>
      <c r="AK103" s="4"/>
      <c r="AL103" s="4"/>
      <c r="AM103" s="23"/>
      <c r="AO103" s="113"/>
    </row>
    <row r="104" spans="1:43" x14ac:dyDescent="0.3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2"/>
      <c r="S104" s="2" t="s">
        <v>8</v>
      </c>
      <c r="T104" s="2" t="s">
        <v>10</v>
      </c>
      <c r="U104" s="2" t="s">
        <v>8</v>
      </c>
      <c r="V104" s="2" t="s">
        <v>10</v>
      </c>
      <c r="W104" s="2"/>
      <c r="X104" s="2"/>
      <c r="Y104" s="2"/>
      <c r="Z104" s="2"/>
      <c r="AA104" s="2"/>
      <c r="AB104" s="2"/>
      <c r="AC104" s="2"/>
      <c r="AD104" s="2"/>
      <c r="AE104" s="2" t="s">
        <v>10</v>
      </c>
      <c r="AF104" s="2" t="s">
        <v>10</v>
      </c>
      <c r="AG104" s="2"/>
      <c r="AH104" s="2"/>
      <c r="AI104" s="2"/>
      <c r="AJ104" s="2"/>
      <c r="AK104" s="2"/>
      <c r="AL104" s="2"/>
      <c r="AM104" s="25"/>
      <c r="AO104" s="113"/>
    </row>
    <row r="105" spans="1:43" x14ac:dyDescent="0.3">
      <c r="A105" s="22" t="s">
        <v>87</v>
      </c>
      <c r="B105" s="3" t="s">
        <v>17</v>
      </c>
      <c r="C105" s="3">
        <v>464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>
        <v>4100</v>
      </c>
      <c r="Q105" s="3">
        <v>4400</v>
      </c>
      <c r="R105" s="4">
        <v>6400</v>
      </c>
      <c r="S105" s="4">
        <v>5200</v>
      </c>
      <c r="T105" s="4">
        <v>6700</v>
      </c>
      <c r="U105" s="4">
        <v>6000</v>
      </c>
      <c r="V105" s="4">
        <v>6400</v>
      </c>
      <c r="W105" s="4">
        <v>7700</v>
      </c>
      <c r="X105" s="4">
        <v>6800</v>
      </c>
      <c r="Y105" s="4">
        <v>6900</v>
      </c>
      <c r="Z105" s="4">
        <v>5700</v>
      </c>
      <c r="AA105" s="4">
        <v>5900</v>
      </c>
      <c r="AB105" s="4">
        <v>5500</v>
      </c>
      <c r="AC105" s="4">
        <v>4700</v>
      </c>
      <c r="AD105" s="4"/>
      <c r="AE105" s="4" t="s">
        <v>10</v>
      </c>
      <c r="AF105" s="4" t="s">
        <v>10</v>
      </c>
      <c r="AG105" s="4"/>
      <c r="AH105" s="4"/>
      <c r="AI105" s="4"/>
      <c r="AJ105" s="4"/>
      <c r="AK105" s="4"/>
      <c r="AL105" s="4"/>
      <c r="AM105" s="23"/>
      <c r="AO105" s="113"/>
    </row>
    <row r="106" spans="1:43" x14ac:dyDescent="0.3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 t="s">
        <v>10</v>
      </c>
      <c r="AF106" s="2" t="s">
        <v>10</v>
      </c>
      <c r="AG106" s="2"/>
      <c r="AH106" s="2"/>
      <c r="AI106" s="2"/>
      <c r="AJ106" s="2"/>
      <c r="AK106" s="2"/>
      <c r="AL106" s="2"/>
      <c r="AM106" s="25"/>
      <c r="AO106" s="113"/>
    </row>
    <row r="107" spans="1:43" x14ac:dyDescent="0.3">
      <c r="A107" s="22" t="s">
        <v>88</v>
      </c>
      <c r="B107" s="3" t="s">
        <v>89</v>
      </c>
      <c r="C107" s="3">
        <v>236</v>
      </c>
      <c r="D107" s="3">
        <v>31400</v>
      </c>
      <c r="E107" s="3">
        <v>32500</v>
      </c>
      <c r="F107" s="3">
        <v>32400</v>
      </c>
      <c r="G107" s="3">
        <v>25800</v>
      </c>
      <c r="H107" s="3" t="s">
        <v>8</v>
      </c>
      <c r="I107" s="3">
        <v>33500</v>
      </c>
      <c r="J107" s="3">
        <v>40500</v>
      </c>
      <c r="K107" s="3">
        <v>39600</v>
      </c>
      <c r="L107" s="3">
        <v>48700</v>
      </c>
      <c r="M107" s="3">
        <v>39900</v>
      </c>
      <c r="N107" s="3">
        <v>39000</v>
      </c>
      <c r="O107" s="3">
        <v>35500</v>
      </c>
      <c r="P107" s="3">
        <v>39200</v>
      </c>
      <c r="Q107" s="3">
        <v>29400</v>
      </c>
      <c r="R107" s="4">
        <v>30000</v>
      </c>
      <c r="S107" s="4">
        <v>31300</v>
      </c>
      <c r="T107" s="4">
        <v>31100</v>
      </c>
      <c r="U107" s="4">
        <v>32800</v>
      </c>
      <c r="V107" s="4">
        <v>34700</v>
      </c>
      <c r="W107" s="4">
        <v>38000</v>
      </c>
      <c r="X107" s="4">
        <v>39400</v>
      </c>
      <c r="Y107" s="4">
        <v>38000</v>
      </c>
      <c r="Z107" s="4">
        <v>36200</v>
      </c>
      <c r="AA107" s="4">
        <v>32500</v>
      </c>
      <c r="AB107" s="4">
        <v>31100</v>
      </c>
      <c r="AC107" s="4">
        <v>32900</v>
      </c>
      <c r="AD107" s="4"/>
      <c r="AE107" s="4" t="s">
        <v>10</v>
      </c>
      <c r="AF107" s="4" t="s">
        <v>10</v>
      </c>
      <c r="AG107" s="4"/>
      <c r="AH107" s="4"/>
      <c r="AI107" s="4"/>
      <c r="AJ107" s="4"/>
      <c r="AK107" s="4"/>
      <c r="AL107" s="4"/>
      <c r="AM107" s="23"/>
      <c r="AO107" s="113"/>
    </row>
    <row r="108" spans="1:43" ht="13.2" customHeight="1" x14ac:dyDescent="0.3">
      <c r="A108" s="26" t="s">
        <v>88</v>
      </c>
      <c r="B108" s="16" t="s">
        <v>109</v>
      </c>
      <c r="C108" s="16">
        <v>83</v>
      </c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>
        <v>38000</v>
      </c>
      <c r="AI108" s="17">
        <v>40900</v>
      </c>
      <c r="AJ108" s="17"/>
      <c r="AK108" s="17"/>
      <c r="AL108" s="17"/>
      <c r="AM108" s="29"/>
      <c r="AO108" s="113"/>
    </row>
    <row r="109" spans="1:43" hidden="1" x14ac:dyDescent="0.3">
      <c r="A109" s="24"/>
      <c r="B109" s="1" t="s">
        <v>90</v>
      </c>
      <c r="C109" s="1"/>
      <c r="D109" s="1">
        <v>28300</v>
      </c>
      <c r="E109" s="1">
        <v>34900</v>
      </c>
      <c r="F109" s="1">
        <v>33700</v>
      </c>
      <c r="G109" s="1">
        <v>26200</v>
      </c>
      <c r="H109" s="1" t="s">
        <v>8</v>
      </c>
      <c r="I109" s="1">
        <v>38600</v>
      </c>
      <c r="J109" s="1">
        <v>47500</v>
      </c>
      <c r="K109" s="1">
        <v>45200</v>
      </c>
      <c r="L109" s="1">
        <v>55500</v>
      </c>
      <c r="M109" s="1">
        <v>43400</v>
      </c>
      <c r="N109" s="1">
        <v>44200</v>
      </c>
      <c r="O109" s="1"/>
      <c r="P109" s="1"/>
      <c r="Q109" s="1"/>
      <c r="R109" s="2"/>
      <c r="S109" s="2" t="s">
        <v>8</v>
      </c>
      <c r="T109" s="2" t="s">
        <v>10</v>
      </c>
      <c r="U109" s="2" t="s">
        <v>8</v>
      </c>
      <c r="V109" s="2" t="s">
        <v>10</v>
      </c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 t="e">
        <v>#N/A</v>
      </c>
      <c r="AJ109" s="2"/>
      <c r="AK109" s="2"/>
      <c r="AL109" s="2" t="e">
        <v>#N/A</v>
      </c>
      <c r="AM109" s="25"/>
      <c r="AO109" s="113"/>
    </row>
    <row r="110" spans="1:43" ht="13.8" customHeight="1" x14ac:dyDescent="0.3">
      <c r="A110" s="22" t="s">
        <v>88</v>
      </c>
      <c r="B110" s="3" t="s">
        <v>90</v>
      </c>
      <c r="C110" s="55">
        <v>43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>
        <v>45500</v>
      </c>
      <c r="P110" s="3">
        <v>42900</v>
      </c>
      <c r="Q110" s="3">
        <v>35200</v>
      </c>
      <c r="R110" s="4">
        <v>42000</v>
      </c>
      <c r="S110" s="4">
        <v>36700</v>
      </c>
      <c r="T110" s="4">
        <v>38600</v>
      </c>
      <c r="U110" s="4">
        <v>39600</v>
      </c>
      <c r="V110" s="4">
        <v>39400</v>
      </c>
      <c r="W110" s="4">
        <v>39500</v>
      </c>
      <c r="X110" s="4">
        <v>40000</v>
      </c>
      <c r="Y110" s="4">
        <v>40500</v>
      </c>
      <c r="Z110" s="4">
        <v>37900</v>
      </c>
      <c r="AA110" s="4">
        <v>31400</v>
      </c>
      <c r="AB110" s="4">
        <v>32700</v>
      </c>
      <c r="AC110" s="4">
        <v>31600</v>
      </c>
      <c r="AD110" s="4">
        <v>30400</v>
      </c>
      <c r="AE110" s="4">
        <v>30400</v>
      </c>
      <c r="AF110" s="4">
        <v>31700</v>
      </c>
      <c r="AG110" s="4">
        <v>32300</v>
      </c>
      <c r="AH110" s="4">
        <v>36100</v>
      </c>
      <c r="AI110" s="4">
        <v>37600</v>
      </c>
      <c r="AJ110" s="4">
        <v>37100</v>
      </c>
      <c r="AK110" s="4">
        <f>VLOOKUP(C110,[1]DataDownloadReport_02082019!$A$2:$E$123,5,FALSE)</f>
        <v>37200</v>
      </c>
      <c r="AL110" s="4">
        <v>37500</v>
      </c>
      <c r="AM110" s="23"/>
      <c r="AO110" s="113"/>
    </row>
    <row r="111" spans="1:43" hidden="1" x14ac:dyDescent="0.3">
      <c r="A111" s="24" t="s">
        <v>88</v>
      </c>
      <c r="B111" s="1" t="s">
        <v>91</v>
      </c>
      <c r="C111" s="1">
        <v>238</v>
      </c>
      <c r="D111" s="1">
        <v>35200</v>
      </c>
      <c r="E111" s="1">
        <v>39100</v>
      </c>
      <c r="F111" s="1">
        <v>39500</v>
      </c>
      <c r="G111" s="1">
        <v>26900</v>
      </c>
      <c r="H111" s="1" t="s">
        <v>8</v>
      </c>
      <c r="I111" s="1">
        <v>45400</v>
      </c>
      <c r="J111" s="1">
        <v>51500</v>
      </c>
      <c r="K111" s="1">
        <v>54100</v>
      </c>
      <c r="L111" s="1">
        <v>52200</v>
      </c>
      <c r="M111" s="1">
        <v>43900</v>
      </c>
      <c r="N111" s="1">
        <v>47100</v>
      </c>
      <c r="O111" s="1">
        <v>44200</v>
      </c>
      <c r="P111" s="1">
        <v>46100</v>
      </c>
      <c r="Q111" s="1">
        <v>37400</v>
      </c>
      <c r="R111" s="2">
        <v>42200</v>
      </c>
      <c r="S111" s="2">
        <v>38900</v>
      </c>
      <c r="T111" s="2">
        <v>40100</v>
      </c>
      <c r="U111" s="2">
        <v>36700</v>
      </c>
      <c r="V111" s="2">
        <v>43600</v>
      </c>
      <c r="W111" s="2">
        <v>51300</v>
      </c>
      <c r="X111" s="2">
        <v>48900</v>
      </c>
      <c r="Y111" s="2">
        <v>50000</v>
      </c>
      <c r="Z111" s="2">
        <v>47500</v>
      </c>
      <c r="AA111" s="2">
        <v>42600</v>
      </c>
      <c r="AB111" s="2"/>
      <c r="AC111" s="2"/>
      <c r="AD111" s="2"/>
      <c r="AE111" s="2" t="s">
        <v>10</v>
      </c>
      <c r="AF111" s="2" t="s">
        <v>10</v>
      </c>
      <c r="AG111" s="2"/>
      <c r="AH111" s="2"/>
      <c r="AI111" s="2"/>
      <c r="AJ111" s="2"/>
      <c r="AK111" s="2"/>
      <c r="AL111" s="2"/>
      <c r="AM111" s="25"/>
      <c r="AO111" s="113"/>
    </row>
    <row r="112" spans="1:43" x14ac:dyDescent="0.3">
      <c r="A112" s="22" t="s">
        <v>88</v>
      </c>
      <c r="B112" s="3" t="s">
        <v>452</v>
      </c>
      <c r="C112" s="3">
        <v>87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>
        <v>33500</v>
      </c>
      <c r="AI112" s="4">
        <v>33300</v>
      </c>
      <c r="AJ112" s="4"/>
      <c r="AK112" s="4"/>
      <c r="AL112" s="4">
        <v>32200</v>
      </c>
      <c r="AM112" s="23"/>
      <c r="AO112" s="113"/>
    </row>
    <row r="113" spans="1:43" x14ac:dyDescent="0.3">
      <c r="A113" s="24" t="s">
        <v>88</v>
      </c>
      <c r="B113" s="1" t="s">
        <v>92</v>
      </c>
      <c r="C113" s="1">
        <v>237</v>
      </c>
      <c r="D113" s="1">
        <v>27700</v>
      </c>
      <c r="E113" s="1">
        <v>30600</v>
      </c>
      <c r="F113" s="1">
        <v>33500</v>
      </c>
      <c r="G113" s="1">
        <v>25900</v>
      </c>
      <c r="H113" s="1" t="s">
        <v>8</v>
      </c>
      <c r="I113" s="1">
        <v>30700</v>
      </c>
      <c r="J113" s="1">
        <v>34900</v>
      </c>
      <c r="K113" s="1">
        <v>33400</v>
      </c>
      <c r="L113" s="1">
        <v>36700</v>
      </c>
      <c r="M113" s="1">
        <v>34700</v>
      </c>
      <c r="N113" s="1">
        <v>38700</v>
      </c>
      <c r="O113" s="1">
        <v>32600</v>
      </c>
      <c r="P113" s="1">
        <v>33700</v>
      </c>
      <c r="Q113" s="1">
        <v>30400</v>
      </c>
      <c r="R113" s="2">
        <v>29200</v>
      </c>
      <c r="S113" s="2">
        <v>25700</v>
      </c>
      <c r="T113" s="2">
        <v>31700</v>
      </c>
      <c r="U113" s="2">
        <v>31600</v>
      </c>
      <c r="V113" s="2">
        <v>32600</v>
      </c>
      <c r="W113" s="2">
        <v>36100</v>
      </c>
      <c r="X113" s="2">
        <v>36900</v>
      </c>
      <c r="Y113" s="2">
        <v>36500</v>
      </c>
      <c r="Z113" s="2">
        <v>33200</v>
      </c>
      <c r="AA113" s="2">
        <v>25500</v>
      </c>
      <c r="AB113" s="2">
        <v>29700</v>
      </c>
      <c r="AC113" s="2">
        <v>28700</v>
      </c>
      <c r="AD113" s="2"/>
      <c r="AE113" s="2" t="s">
        <v>10</v>
      </c>
      <c r="AF113" s="2" t="s">
        <v>10</v>
      </c>
      <c r="AG113" s="2">
        <v>26900</v>
      </c>
      <c r="AH113" s="2"/>
      <c r="AI113" s="2"/>
      <c r="AJ113" s="2"/>
      <c r="AK113" s="2"/>
      <c r="AL113" s="2"/>
      <c r="AM113" s="25"/>
      <c r="AO113" s="113"/>
    </row>
    <row r="114" spans="1:43" x14ac:dyDescent="0.3">
      <c r="A114" s="22"/>
      <c r="B114" s="3"/>
      <c r="C114" s="3"/>
      <c r="D114" s="3"/>
      <c r="E114" s="3"/>
      <c r="F114" s="3"/>
      <c r="G114" s="3"/>
      <c r="H114" s="3"/>
      <c r="I114" s="3" t="s">
        <v>10</v>
      </c>
      <c r="J114" s="3" t="s">
        <v>10</v>
      </c>
      <c r="K114" s="3" t="s">
        <v>10</v>
      </c>
      <c r="L114" s="3"/>
      <c r="M114" s="3"/>
      <c r="N114" s="3"/>
      <c r="O114" s="3"/>
      <c r="P114" s="3"/>
      <c r="Q114" s="3"/>
      <c r="R114" s="4"/>
      <c r="S114" s="4" t="s">
        <v>8</v>
      </c>
      <c r="T114" s="4" t="s">
        <v>10</v>
      </c>
      <c r="U114" s="4" t="s">
        <v>8</v>
      </c>
      <c r="V114" s="4" t="s">
        <v>10</v>
      </c>
      <c r="W114" s="4"/>
      <c r="X114" s="4"/>
      <c r="Y114" s="4"/>
      <c r="Z114" s="4"/>
      <c r="AA114" s="4"/>
      <c r="AB114" s="4"/>
      <c r="AC114" s="4"/>
      <c r="AD114" s="4"/>
      <c r="AE114" s="4" t="s">
        <v>10</v>
      </c>
      <c r="AF114" s="4" t="s">
        <v>10</v>
      </c>
      <c r="AG114" s="4"/>
      <c r="AH114" s="4"/>
      <c r="AI114" s="4"/>
      <c r="AJ114" s="4"/>
      <c r="AK114" s="4"/>
      <c r="AL114" s="4"/>
      <c r="AM114" s="23"/>
      <c r="AO114" s="113"/>
    </row>
    <row r="115" spans="1:43" x14ac:dyDescent="0.3">
      <c r="A115" s="24" t="s">
        <v>93</v>
      </c>
      <c r="B115" s="1" t="s">
        <v>89</v>
      </c>
      <c r="C115" s="1">
        <v>243</v>
      </c>
      <c r="D115" s="1">
        <v>19100</v>
      </c>
      <c r="E115" s="1">
        <v>21700</v>
      </c>
      <c r="F115" s="1" t="s">
        <v>8</v>
      </c>
      <c r="G115" s="1">
        <v>21100</v>
      </c>
      <c r="H115" s="1">
        <v>18400</v>
      </c>
      <c r="I115" s="1">
        <v>20800</v>
      </c>
      <c r="J115" s="1">
        <v>19800</v>
      </c>
      <c r="K115" s="1">
        <v>17500</v>
      </c>
      <c r="L115" s="1">
        <v>18600</v>
      </c>
      <c r="M115" s="1">
        <v>17200</v>
      </c>
      <c r="N115" s="1">
        <v>18200</v>
      </c>
      <c r="O115" s="1"/>
      <c r="P115" s="1"/>
      <c r="Q115" s="1">
        <v>39900</v>
      </c>
      <c r="R115" s="2">
        <v>46700</v>
      </c>
      <c r="S115" s="2">
        <v>44500</v>
      </c>
      <c r="T115" s="2">
        <v>48900</v>
      </c>
      <c r="U115" s="2">
        <v>51600</v>
      </c>
      <c r="V115" s="2">
        <v>52300</v>
      </c>
      <c r="W115" s="2">
        <v>60000</v>
      </c>
      <c r="X115" s="2">
        <v>63200</v>
      </c>
      <c r="Y115" s="2">
        <v>61400</v>
      </c>
      <c r="Z115" s="2">
        <v>58800</v>
      </c>
      <c r="AA115" s="2">
        <v>57400</v>
      </c>
      <c r="AB115" s="2">
        <v>49300</v>
      </c>
      <c r="AC115" s="2">
        <v>49600</v>
      </c>
      <c r="AD115" s="2"/>
      <c r="AE115" s="2" t="s">
        <v>10</v>
      </c>
      <c r="AF115" s="2" t="s">
        <v>10</v>
      </c>
      <c r="AG115" s="2"/>
      <c r="AH115" s="2"/>
      <c r="AI115" s="2"/>
      <c r="AJ115" s="2"/>
      <c r="AK115" s="2"/>
      <c r="AL115" s="2"/>
      <c r="AM115" s="25"/>
      <c r="AO115" s="113"/>
    </row>
    <row r="116" spans="1:43" x14ac:dyDescent="0.3">
      <c r="A116" s="22" t="s">
        <v>93</v>
      </c>
      <c r="B116" s="3" t="s">
        <v>47</v>
      </c>
      <c r="C116" s="55">
        <v>14</v>
      </c>
      <c r="D116" s="3"/>
      <c r="E116" s="3"/>
      <c r="F116" s="3"/>
      <c r="G116" s="3"/>
      <c r="H116" s="3"/>
      <c r="I116" s="3">
        <v>30300</v>
      </c>
      <c r="J116" s="3">
        <v>30000</v>
      </c>
      <c r="K116" s="3">
        <v>29500</v>
      </c>
      <c r="L116" s="3">
        <v>26900</v>
      </c>
      <c r="M116" s="3">
        <v>33200</v>
      </c>
      <c r="N116" s="3">
        <v>30100</v>
      </c>
      <c r="O116" s="3">
        <v>29100</v>
      </c>
      <c r="P116" s="3">
        <v>19500</v>
      </c>
      <c r="Q116" s="3">
        <v>41900</v>
      </c>
      <c r="R116" s="4">
        <v>45400</v>
      </c>
      <c r="S116" s="4">
        <v>47500</v>
      </c>
      <c r="T116" s="4">
        <v>48500</v>
      </c>
      <c r="U116" s="4">
        <v>50900</v>
      </c>
      <c r="V116" s="4">
        <v>53900</v>
      </c>
      <c r="W116" s="4">
        <v>58600</v>
      </c>
      <c r="X116" s="4">
        <v>59800</v>
      </c>
      <c r="Y116" s="4">
        <v>60400</v>
      </c>
      <c r="Z116" s="4">
        <v>57600</v>
      </c>
      <c r="AA116" s="4">
        <v>53800</v>
      </c>
      <c r="AB116" s="4">
        <v>51600</v>
      </c>
      <c r="AC116" s="4">
        <v>51600</v>
      </c>
      <c r="AD116" s="4">
        <v>51500</v>
      </c>
      <c r="AE116" s="4">
        <v>51500</v>
      </c>
      <c r="AF116" s="4">
        <v>52500</v>
      </c>
      <c r="AG116" s="4">
        <v>53100</v>
      </c>
      <c r="AH116" s="4">
        <v>54600</v>
      </c>
      <c r="AI116" s="4">
        <v>55600</v>
      </c>
      <c r="AJ116" s="4">
        <v>55900</v>
      </c>
      <c r="AK116" s="4">
        <f>VLOOKUP(C116,[1]DataDownloadReport_02082019!$A$2:$E$123,5,FALSE)</f>
        <v>56900</v>
      </c>
      <c r="AL116" s="4">
        <v>56500</v>
      </c>
      <c r="AM116" s="23"/>
      <c r="AO116" s="113"/>
    </row>
    <row r="117" spans="1:43" x14ac:dyDescent="0.3">
      <c r="A117" s="24" t="s">
        <v>93</v>
      </c>
      <c r="B117" s="1" t="s">
        <v>17</v>
      </c>
      <c r="C117" s="1">
        <v>245</v>
      </c>
      <c r="D117" s="1">
        <v>28100</v>
      </c>
      <c r="E117" s="1">
        <v>31100</v>
      </c>
      <c r="F117" s="1">
        <v>30000</v>
      </c>
      <c r="G117" s="1">
        <v>29600</v>
      </c>
      <c r="H117" s="1">
        <v>30100</v>
      </c>
      <c r="I117" s="1">
        <v>32100</v>
      </c>
      <c r="J117" s="1">
        <v>28600</v>
      </c>
      <c r="K117" s="1">
        <v>28900</v>
      </c>
      <c r="L117" s="1">
        <v>30900</v>
      </c>
      <c r="M117" s="1">
        <v>26000</v>
      </c>
      <c r="N117" s="1">
        <v>29100</v>
      </c>
      <c r="O117" s="1">
        <v>26000</v>
      </c>
      <c r="P117" s="1"/>
      <c r="Q117" s="1">
        <v>33400</v>
      </c>
      <c r="R117" s="2">
        <v>38000</v>
      </c>
      <c r="S117" s="2">
        <v>43400</v>
      </c>
      <c r="T117" s="2">
        <v>46300</v>
      </c>
      <c r="U117" s="2">
        <v>43500</v>
      </c>
      <c r="V117" s="2">
        <v>46100</v>
      </c>
      <c r="W117" s="2">
        <v>52000</v>
      </c>
      <c r="X117" s="2">
        <v>55500</v>
      </c>
      <c r="Y117" s="2">
        <v>53600</v>
      </c>
      <c r="Z117" s="2">
        <v>51000</v>
      </c>
      <c r="AA117" s="2">
        <v>47900</v>
      </c>
      <c r="AB117" s="2">
        <v>48400</v>
      </c>
      <c r="AC117" s="2">
        <v>45300</v>
      </c>
      <c r="AD117" s="2"/>
      <c r="AE117" s="2" t="s">
        <v>10</v>
      </c>
      <c r="AF117" s="2" t="s">
        <v>10</v>
      </c>
      <c r="AG117" s="2"/>
      <c r="AH117" s="2"/>
      <c r="AI117" s="2"/>
      <c r="AJ117" s="2"/>
      <c r="AK117" s="2"/>
      <c r="AL117" s="2"/>
      <c r="AM117" s="25"/>
      <c r="AO117" s="113"/>
    </row>
    <row r="118" spans="1:43" x14ac:dyDescent="0.3">
      <c r="A118" s="22" t="s">
        <v>93</v>
      </c>
      <c r="B118" s="3" t="s">
        <v>94</v>
      </c>
      <c r="C118" s="3">
        <v>244</v>
      </c>
      <c r="D118" s="3">
        <v>23100</v>
      </c>
      <c r="E118" s="3">
        <v>29400</v>
      </c>
      <c r="F118" s="3">
        <v>26600</v>
      </c>
      <c r="G118" s="3">
        <v>31800</v>
      </c>
      <c r="H118" s="3">
        <v>34900</v>
      </c>
      <c r="I118" s="3">
        <v>36200</v>
      </c>
      <c r="J118" s="3">
        <v>38900</v>
      </c>
      <c r="K118" s="3">
        <v>33700</v>
      </c>
      <c r="L118" s="3">
        <v>34600</v>
      </c>
      <c r="M118" s="3">
        <v>31700</v>
      </c>
      <c r="N118" s="3">
        <v>30700</v>
      </c>
      <c r="O118" s="3">
        <v>29800</v>
      </c>
      <c r="P118" s="3">
        <v>30100</v>
      </c>
      <c r="Q118" s="3">
        <v>41300</v>
      </c>
      <c r="R118" s="4">
        <v>41900</v>
      </c>
      <c r="S118" s="4">
        <v>48300</v>
      </c>
      <c r="T118" s="4">
        <v>49000</v>
      </c>
      <c r="U118" s="4">
        <v>43600</v>
      </c>
      <c r="V118" s="4">
        <v>53800</v>
      </c>
      <c r="W118" s="4">
        <v>58000</v>
      </c>
      <c r="X118" s="4">
        <v>59900</v>
      </c>
      <c r="Y118" s="4">
        <v>62300</v>
      </c>
      <c r="Z118" s="4">
        <v>59600</v>
      </c>
      <c r="AA118" s="4">
        <v>61800</v>
      </c>
      <c r="AB118" s="4">
        <v>50200</v>
      </c>
      <c r="AC118" s="4">
        <v>46000</v>
      </c>
      <c r="AD118" s="4"/>
      <c r="AE118" s="4" t="s">
        <v>10</v>
      </c>
      <c r="AF118" s="4" t="s">
        <v>10</v>
      </c>
      <c r="AG118" s="4"/>
      <c r="AH118" s="4"/>
      <c r="AI118" s="4"/>
      <c r="AJ118" s="4"/>
      <c r="AK118" s="4"/>
      <c r="AL118" s="4"/>
      <c r="AM118" s="23"/>
      <c r="AO118" s="113"/>
    </row>
    <row r="119" spans="1:43" x14ac:dyDescent="0.3">
      <c r="A119" s="24" t="s">
        <v>93</v>
      </c>
      <c r="B119" s="1" t="s">
        <v>95</v>
      </c>
      <c r="C119" s="1">
        <v>240</v>
      </c>
      <c r="D119" s="1">
        <v>22800</v>
      </c>
      <c r="E119" s="1">
        <v>24700</v>
      </c>
      <c r="F119" s="1">
        <v>25900</v>
      </c>
      <c r="G119" s="1">
        <v>28800</v>
      </c>
      <c r="H119" s="1">
        <v>25900</v>
      </c>
      <c r="I119" s="1">
        <v>25500</v>
      </c>
      <c r="J119" s="1">
        <v>27400</v>
      </c>
      <c r="K119" s="1">
        <v>26000</v>
      </c>
      <c r="L119" s="1">
        <v>27900</v>
      </c>
      <c r="M119" s="1">
        <v>25500</v>
      </c>
      <c r="N119" s="1">
        <v>26600</v>
      </c>
      <c r="O119" s="1">
        <v>29300</v>
      </c>
      <c r="P119" s="1">
        <v>29600</v>
      </c>
      <c r="Q119" s="1">
        <v>34800</v>
      </c>
      <c r="R119" s="2">
        <v>38800</v>
      </c>
      <c r="S119" s="2">
        <v>36800</v>
      </c>
      <c r="T119" s="2">
        <v>40300</v>
      </c>
      <c r="U119" s="2">
        <v>40000</v>
      </c>
      <c r="V119" s="2">
        <v>45300</v>
      </c>
      <c r="W119" s="2">
        <v>49600</v>
      </c>
      <c r="X119" s="2">
        <v>53300</v>
      </c>
      <c r="Y119" s="2">
        <v>54200</v>
      </c>
      <c r="Z119" s="2">
        <v>58600</v>
      </c>
      <c r="AA119" s="2">
        <v>48100</v>
      </c>
      <c r="AB119" s="2">
        <v>46000</v>
      </c>
      <c r="AC119" s="2">
        <v>45000</v>
      </c>
      <c r="AD119" s="2"/>
      <c r="AE119" s="2" t="s">
        <v>10</v>
      </c>
      <c r="AF119" s="2" t="s">
        <v>10</v>
      </c>
      <c r="AG119" s="2"/>
      <c r="AH119" s="2"/>
      <c r="AI119" s="2"/>
      <c r="AJ119" s="2"/>
      <c r="AK119" s="2"/>
      <c r="AL119" s="2"/>
      <c r="AM119" s="25"/>
      <c r="AO119" s="113"/>
    </row>
    <row r="120" spans="1:43" x14ac:dyDescent="0.3">
      <c r="A120" s="22" t="s">
        <v>93</v>
      </c>
      <c r="B120" s="3" t="s">
        <v>592</v>
      </c>
      <c r="C120" s="3">
        <v>78</v>
      </c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>
        <v>56000</v>
      </c>
      <c r="AI120" s="4"/>
      <c r="AJ120" s="4"/>
      <c r="AK120" s="4"/>
      <c r="AL120" s="4"/>
      <c r="AM120" s="23"/>
      <c r="AO120" s="113"/>
    </row>
    <row r="121" spans="1:43" x14ac:dyDescent="0.3">
      <c r="A121" s="24" t="s">
        <v>93</v>
      </c>
      <c r="B121" s="1" t="s">
        <v>96</v>
      </c>
      <c r="C121" s="1">
        <v>241</v>
      </c>
      <c r="D121" s="1"/>
      <c r="E121" s="1">
        <v>24300</v>
      </c>
      <c r="F121" s="1">
        <v>26000</v>
      </c>
      <c r="G121" s="1">
        <v>24100</v>
      </c>
      <c r="H121" s="1">
        <v>29200</v>
      </c>
      <c r="I121" s="1">
        <v>32000</v>
      </c>
      <c r="J121" s="1">
        <v>33600</v>
      </c>
      <c r="K121" s="1">
        <v>32600</v>
      </c>
      <c r="L121" s="1">
        <v>35700</v>
      </c>
      <c r="M121" s="1">
        <v>34600</v>
      </c>
      <c r="N121" s="1">
        <v>34300</v>
      </c>
      <c r="O121" s="1">
        <v>34000</v>
      </c>
      <c r="P121" s="1">
        <v>37800</v>
      </c>
      <c r="Q121" s="1">
        <v>40100</v>
      </c>
      <c r="R121" s="2">
        <v>46000</v>
      </c>
      <c r="S121" s="2">
        <v>43400</v>
      </c>
      <c r="T121" s="2">
        <v>46000</v>
      </c>
      <c r="U121" s="2">
        <v>46500</v>
      </c>
      <c r="V121" s="2">
        <v>54200</v>
      </c>
      <c r="W121" s="2">
        <v>60500</v>
      </c>
      <c r="X121" s="2">
        <v>62000</v>
      </c>
      <c r="Y121" s="2">
        <v>66700</v>
      </c>
      <c r="Z121" s="2">
        <v>64600</v>
      </c>
      <c r="AA121" s="2">
        <v>53400</v>
      </c>
      <c r="AB121" s="2">
        <v>52300</v>
      </c>
      <c r="AC121" s="2">
        <v>55800</v>
      </c>
      <c r="AD121" s="2"/>
      <c r="AE121" s="2" t="s">
        <v>10</v>
      </c>
      <c r="AF121" s="2" t="s">
        <v>10</v>
      </c>
      <c r="AG121" s="2"/>
      <c r="AH121" s="2"/>
      <c r="AI121" s="2"/>
      <c r="AJ121" s="2"/>
      <c r="AK121" s="2"/>
      <c r="AL121" s="2"/>
      <c r="AM121" s="25"/>
      <c r="AO121" s="113"/>
    </row>
    <row r="122" spans="1:43" x14ac:dyDescent="0.3">
      <c r="A122" s="22" t="s">
        <v>93</v>
      </c>
      <c r="B122" s="3" t="s">
        <v>19</v>
      </c>
      <c r="C122" s="3">
        <v>242</v>
      </c>
      <c r="D122" s="3">
        <v>21300</v>
      </c>
      <c r="E122" s="3">
        <v>19400</v>
      </c>
      <c r="F122" s="3">
        <v>20600</v>
      </c>
      <c r="G122" s="3">
        <v>23100</v>
      </c>
      <c r="H122" s="3">
        <v>25700</v>
      </c>
      <c r="I122" s="3">
        <v>29200</v>
      </c>
      <c r="J122" s="3">
        <v>29800</v>
      </c>
      <c r="K122" s="3">
        <v>31600</v>
      </c>
      <c r="L122" s="3">
        <v>36300</v>
      </c>
      <c r="M122" s="3">
        <v>32900</v>
      </c>
      <c r="N122" s="3">
        <v>32700</v>
      </c>
      <c r="O122" s="3">
        <v>33600</v>
      </c>
      <c r="P122" s="3">
        <v>35100</v>
      </c>
      <c r="Q122" s="3">
        <v>38800</v>
      </c>
      <c r="R122" s="4">
        <v>46600</v>
      </c>
      <c r="S122" s="4">
        <v>46400</v>
      </c>
      <c r="T122" s="4">
        <v>44200</v>
      </c>
      <c r="U122" s="4">
        <v>47500</v>
      </c>
      <c r="V122" s="4">
        <v>55400</v>
      </c>
      <c r="W122" s="4">
        <v>59000</v>
      </c>
      <c r="X122" s="4">
        <v>65700</v>
      </c>
      <c r="Y122" s="4">
        <v>71500</v>
      </c>
      <c r="Z122" s="4">
        <v>70500</v>
      </c>
      <c r="AA122" s="4">
        <v>64500</v>
      </c>
      <c r="AB122" s="4">
        <v>61100</v>
      </c>
      <c r="AC122" s="4">
        <v>61600</v>
      </c>
      <c r="AD122" s="4"/>
      <c r="AE122" s="4" t="s">
        <v>10</v>
      </c>
      <c r="AF122" s="4" t="s">
        <v>10</v>
      </c>
      <c r="AG122" s="4"/>
      <c r="AH122" s="4"/>
      <c r="AI122" s="4"/>
      <c r="AJ122" s="4"/>
      <c r="AK122" s="4"/>
      <c r="AL122" s="4"/>
      <c r="AM122" s="23"/>
      <c r="AO122" s="113"/>
    </row>
    <row r="123" spans="1:43" x14ac:dyDescent="0.3">
      <c r="A123" s="24" t="s">
        <v>93</v>
      </c>
      <c r="B123" s="1" t="s">
        <v>453</v>
      </c>
      <c r="C123" s="1">
        <v>91</v>
      </c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>
        <v>45100</v>
      </c>
      <c r="AI123" s="2">
        <v>45500</v>
      </c>
      <c r="AJ123" s="2"/>
      <c r="AK123" s="2"/>
      <c r="AL123" s="2">
        <v>48300</v>
      </c>
      <c r="AM123" s="25"/>
      <c r="AO123" s="113"/>
    </row>
    <row r="124" spans="1:43" ht="13.2" customHeight="1" x14ac:dyDescent="0.3">
      <c r="A124" s="22" t="s">
        <v>93</v>
      </c>
      <c r="B124" s="3" t="s">
        <v>97</v>
      </c>
      <c r="C124" s="3">
        <v>246</v>
      </c>
      <c r="D124" s="3"/>
      <c r="E124" s="3" t="s">
        <v>8</v>
      </c>
      <c r="F124" s="3" t="s">
        <v>8</v>
      </c>
      <c r="G124" s="3"/>
      <c r="H124" s="3"/>
      <c r="I124" s="3" t="s">
        <v>8</v>
      </c>
      <c r="J124" s="3">
        <v>15900</v>
      </c>
      <c r="K124" s="3">
        <v>13800</v>
      </c>
      <c r="L124" s="3">
        <v>14200</v>
      </c>
      <c r="M124" s="3">
        <v>14000</v>
      </c>
      <c r="N124" s="3">
        <v>15800</v>
      </c>
      <c r="O124" s="3">
        <v>16300</v>
      </c>
      <c r="P124" s="3">
        <v>16100</v>
      </c>
      <c r="Q124" s="3">
        <v>15900</v>
      </c>
      <c r="R124" s="4">
        <v>19800</v>
      </c>
      <c r="S124" s="4">
        <v>19800</v>
      </c>
      <c r="T124" s="4">
        <v>21700</v>
      </c>
      <c r="U124" s="4">
        <v>21700</v>
      </c>
      <c r="V124" s="4">
        <v>25000</v>
      </c>
      <c r="W124" s="4">
        <v>30700</v>
      </c>
      <c r="X124" s="4">
        <v>34900</v>
      </c>
      <c r="Y124" s="4">
        <v>35400</v>
      </c>
      <c r="Z124" s="4">
        <v>39500</v>
      </c>
      <c r="AA124" s="4">
        <v>31700</v>
      </c>
      <c r="AB124" s="4">
        <v>35300</v>
      </c>
      <c r="AC124" s="4"/>
      <c r="AD124" s="4"/>
      <c r="AE124" s="4" t="s">
        <v>10</v>
      </c>
      <c r="AF124" s="4">
        <v>35400</v>
      </c>
      <c r="AG124" s="4">
        <v>39500</v>
      </c>
      <c r="AH124" s="4">
        <v>41500</v>
      </c>
      <c r="AI124" s="4"/>
      <c r="AJ124" s="4">
        <v>43000</v>
      </c>
      <c r="AK124" s="4"/>
      <c r="AL124" s="88"/>
      <c r="AM124" s="23"/>
      <c r="AO124" s="113"/>
    </row>
    <row r="125" spans="1:43" hidden="1" x14ac:dyDescent="0.3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2"/>
      <c r="S125" s="2" t="s">
        <v>8</v>
      </c>
      <c r="T125" s="2" t="s">
        <v>10</v>
      </c>
      <c r="U125" s="2" t="s">
        <v>8</v>
      </c>
      <c r="V125" s="2" t="s">
        <v>10</v>
      </c>
      <c r="W125" s="2"/>
      <c r="X125" s="2"/>
      <c r="Y125" s="2"/>
      <c r="Z125" s="2"/>
      <c r="AA125" s="2"/>
      <c r="AB125" s="2"/>
      <c r="AC125" s="2"/>
      <c r="AD125" s="2"/>
      <c r="AE125" s="2" t="s">
        <v>10</v>
      </c>
      <c r="AF125" s="2" t="s">
        <v>10</v>
      </c>
      <c r="AG125" s="2"/>
      <c r="AH125" s="2"/>
      <c r="AI125" s="2"/>
      <c r="AJ125" s="2"/>
      <c r="AK125" s="2"/>
      <c r="AL125" s="2"/>
      <c r="AM125" s="25"/>
      <c r="AO125" s="113"/>
    </row>
    <row r="126" spans="1:43" hidden="1" x14ac:dyDescent="0.3">
      <c r="A126" s="22" t="s">
        <v>98</v>
      </c>
      <c r="B126" s="3" t="s">
        <v>63</v>
      </c>
      <c r="C126" s="3">
        <v>508</v>
      </c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>
        <v>500</v>
      </c>
      <c r="Q126" s="3">
        <v>700</v>
      </c>
      <c r="R126" s="4">
        <v>500</v>
      </c>
      <c r="S126" s="4">
        <v>400</v>
      </c>
      <c r="T126" s="4">
        <v>300</v>
      </c>
      <c r="U126" s="4">
        <v>1000</v>
      </c>
      <c r="V126" s="4">
        <v>500</v>
      </c>
      <c r="W126" s="4">
        <v>600</v>
      </c>
      <c r="X126" s="4">
        <v>600</v>
      </c>
      <c r="Y126" s="4">
        <v>900</v>
      </c>
      <c r="Z126" s="4">
        <v>500</v>
      </c>
      <c r="AA126" s="4">
        <v>600</v>
      </c>
      <c r="AB126" s="4">
        <v>500</v>
      </c>
      <c r="AC126" s="4"/>
      <c r="AD126" s="4"/>
      <c r="AE126" s="4" t="s">
        <v>10</v>
      </c>
      <c r="AF126" s="4" t="s">
        <v>10</v>
      </c>
      <c r="AG126" s="4"/>
      <c r="AH126" s="4"/>
      <c r="AI126" s="4"/>
      <c r="AJ126" s="4"/>
      <c r="AK126" s="4"/>
      <c r="AL126" s="4"/>
      <c r="AM126" s="23"/>
      <c r="AO126" s="113"/>
    </row>
    <row r="127" spans="1:43" x14ac:dyDescent="0.3">
      <c r="A127" s="24"/>
      <c r="B127" s="1"/>
      <c r="C127" s="1"/>
      <c r="D127" s="1"/>
      <c r="E127" s="1"/>
      <c r="F127" s="1"/>
      <c r="G127" s="1"/>
      <c r="H127" s="1"/>
      <c r="I127" s="1" t="s">
        <v>10</v>
      </c>
      <c r="J127" s="1" t="s">
        <v>10</v>
      </c>
      <c r="K127" s="1" t="s">
        <v>10</v>
      </c>
      <c r="L127" s="1"/>
      <c r="M127" s="1"/>
      <c r="N127" s="1"/>
      <c r="O127" s="1"/>
      <c r="P127" s="1"/>
      <c r="Q127" s="1"/>
      <c r="R127" s="2"/>
      <c r="S127" s="2" t="s">
        <v>8</v>
      </c>
      <c r="T127" s="2" t="s">
        <v>10</v>
      </c>
      <c r="U127" s="2" t="s">
        <v>8</v>
      </c>
      <c r="V127" s="2" t="s">
        <v>10</v>
      </c>
      <c r="W127" s="2"/>
      <c r="X127" s="2"/>
      <c r="Y127" s="2"/>
      <c r="Z127" s="2"/>
      <c r="AA127" s="2"/>
      <c r="AB127" s="2"/>
      <c r="AC127" s="2"/>
      <c r="AD127" s="2"/>
      <c r="AE127" s="2" t="s">
        <v>10</v>
      </c>
      <c r="AF127" s="2" t="s">
        <v>10</v>
      </c>
      <c r="AG127" s="2"/>
      <c r="AH127" s="2"/>
      <c r="AI127" s="2"/>
      <c r="AJ127" s="2"/>
      <c r="AK127" s="2"/>
      <c r="AL127" s="2"/>
      <c r="AM127" s="25"/>
      <c r="AO127" s="113"/>
    </row>
    <row r="128" spans="1:43" s="11" customFormat="1" x14ac:dyDescent="0.3">
      <c r="A128" s="22" t="s">
        <v>99</v>
      </c>
      <c r="B128" s="3" t="s">
        <v>17</v>
      </c>
      <c r="C128" s="3">
        <v>247</v>
      </c>
      <c r="D128" s="3">
        <v>2900</v>
      </c>
      <c r="E128" s="3">
        <v>3300</v>
      </c>
      <c r="F128" s="3">
        <v>4700</v>
      </c>
      <c r="G128" s="3">
        <v>5600</v>
      </c>
      <c r="H128" s="3">
        <v>6400</v>
      </c>
      <c r="I128" s="3">
        <v>6100</v>
      </c>
      <c r="J128" s="3">
        <v>5800</v>
      </c>
      <c r="K128" s="3">
        <v>5400</v>
      </c>
      <c r="L128" s="3">
        <v>6600</v>
      </c>
      <c r="M128" s="3">
        <v>6400</v>
      </c>
      <c r="N128" s="3">
        <v>7200</v>
      </c>
      <c r="O128" s="3">
        <v>7000</v>
      </c>
      <c r="P128" s="3">
        <v>8300</v>
      </c>
      <c r="Q128" s="3">
        <v>7800</v>
      </c>
      <c r="R128" s="4">
        <v>13200</v>
      </c>
      <c r="S128" s="4">
        <v>14700</v>
      </c>
      <c r="T128" s="4">
        <v>16900</v>
      </c>
      <c r="U128" s="4">
        <v>15800</v>
      </c>
      <c r="V128" s="4">
        <v>15000</v>
      </c>
      <c r="W128" s="4">
        <v>13200</v>
      </c>
      <c r="X128" s="4">
        <v>13900</v>
      </c>
      <c r="Y128" s="4">
        <v>17700</v>
      </c>
      <c r="Z128" s="4">
        <v>19200</v>
      </c>
      <c r="AA128" s="4">
        <v>15400</v>
      </c>
      <c r="AB128" s="4">
        <v>13800</v>
      </c>
      <c r="AC128" s="4">
        <v>13700</v>
      </c>
      <c r="AD128" s="4">
        <v>18600</v>
      </c>
      <c r="AE128" s="4" t="s">
        <v>10</v>
      </c>
      <c r="AF128" s="4">
        <v>14300</v>
      </c>
      <c r="AG128" s="4"/>
      <c r="AH128" s="4">
        <v>16600</v>
      </c>
      <c r="AI128" s="4"/>
      <c r="AJ128" s="4">
        <v>17000</v>
      </c>
      <c r="AK128" s="4"/>
      <c r="AL128" s="4">
        <v>20000</v>
      </c>
      <c r="AM128" s="23"/>
      <c r="AN128"/>
      <c r="AO128" s="113"/>
      <c r="AP128"/>
      <c r="AQ128" s="8"/>
    </row>
    <row r="129" spans="1:43" s="11" customFormat="1" x14ac:dyDescent="0.3">
      <c r="A129" s="24" t="s">
        <v>99</v>
      </c>
      <c r="B129" s="1" t="s">
        <v>419</v>
      </c>
      <c r="C129" s="1">
        <v>260</v>
      </c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>
        <v>16900</v>
      </c>
      <c r="AD129" s="2"/>
      <c r="AE129" s="2" t="s">
        <v>10</v>
      </c>
      <c r="AF129" s="2" t="s">
        <v>10</v>
      </c>
      <c r="AG129" s="2"/>
      <c r="AH129" s="2"/>
      <c r="AI129" s="2"/>
      <c r="AJ129" s="2"/>
      <c r="AK129" s="2"/>
      <c r="AL129" s="2"/>
      <c r="AM129" s="25"/>
      <c r="AN129"/>
      <c r="AO129" s="113"/>
      <c r="AP129"/>
      <c r="AQ129" s="8"/>
    </row>
    <row r="130" spans="1:43" x14ac:dyDescent="0.3">
      <c r="A130" s="22" t="s">
        <v>99</v>
      </c>
      <c r="B130" s="3" t="s">
        <v>19</v>
      </c>
      <c r="C130" s="55">
        <v>15</v>
      </c>
      <c r="D130" s="3"/>
      <c r="E130" s="3"/>
      <c r="F130" s="3"/>
      <c r="G130" s="3"/>
      <c r="H130" s="3"/>
      <c r="I130" s="3">
        <v>4400</v>
      </c>
      <c r="J130" s="3">
        <v>4400</v>
      </c>
      <c r="K130" s="3">
        <v>4500</v>
      </c>
      <c r="L130" s="3">
        <v>4400</v>
      </c>
      <c r="M130" s="3">
        <v>5700</v>
      </c>
      <c r="N130" s="3">
        <v>6600</v>
      </c>
      <c r="O130" s="3">
        <v>7500</v>
      </c>
      <c r="P130" s="3">
        <v>8300</v>
      </c>
      <c r="Q130" s="3">
        <v>10800</v>
      </c>
      <c r="R130" s="4">
        <v>14100</v>
      </c>
      <c r="S130" s="4">
        <v>15200</v>
      </c>
      <c r="T130" s="4">
        <v>18600</v>
      </c>
      <c r="U130" s="4">
        <v>21800</v>
      </c>
      <c r="V130" s="4">
        <v>25000</v>
      </c>
      <c r="W130" s="4">
        <v>26100</v>
      </c>
      <c r="X130" s="4">
        <v>29400</v>
      </c>
      <c r="Y130" s="4"/>
      <c r="Z130" s="4"/>
      <c r="AA130" s="4">
        <v>32700</v>
      </c>
      <c r="AB130" s="4">
        <v>27300</v>
      </c>
      <c r="AC130" s="4">
        <v>23600</v>
      </c>
      <c r="AD130" s="4">
        <v>27200</v>
      </c>
      <c r="AE130" s="4">
        <v>29500</v>
      </c>
      <c r="AF130" s="4">
        <v>28800</v>
      </c>
      <c r="AG130" s="4">
        <v>30600</v>
      </c>
      <c r="AH130" s="4">
        <v>31600</v>
      </c>
      <c r="AI130" s="4">
        <v>33400</v>
      </c>
      <c r="AJ130" s="4">
        <v>34200</v>
      </c>
      <c r="AK130" s="4">
        <f>VLOOKUP(C130,[1]DataDownloadReport_02082019!$A$2:$E$123,5,FALSE)</f>
        <v>36500</v>
      </c>
      <c r="AL130" s="4">
        <v>39500</v>
      </c>
      <c r="AM130" s="23"/>
      <c r="AO130" s="113"/>
    </row>
    <row r="131" spans="1:43" s="11" customFormat="1" x14ac:dyDescent="0.3">
      <c r="A131" s="24" t="s">
        <v>99</v>
      </c>
      <c r="B131" s="1" t="s">
        <v>100</v>
      </c>
      <c r="C131" s="1"/>
      <c r="D131" s="1"/>
      <c r="E131" s="1" t="s">
        <v>8</v>
      </c>
      <c r="F131" s="1" t="s">
        <v>8</v>
      </c>
      <c r="G131" s="1"/>
      <c r="H131" s="1"/>
      <c r="I131" s="1">
        <v>1700</v>
      </c>
      <c r="J131" s="1">
        <v>1300</v>
      </c>
      <c r="K131" s="1">
        <v>1300</v>
      </c>
      <c r="L131" s="1">
        <v>2100</v>
      </c>
      <c r="M131" s="1">
        <v>2000</v>
      </c>
      <c r="N131" s="1">
        <v>2300</v>
      </c>
      <c r="O131" s="1">
        <v>2100</v>
      </c>
      <c r="P131" s="1">
        <v>3100</v>
      </c>
      <c r="Q131" s="1">
        <v>3500</v>
      </c>
      <c r="R131" s="2">
        <v>4900</v>
      </c>
      <c r="S131" s="2">
        <v>5400</v>
      </c>
      <c r="T131" s="2">
        <v>7700</v>
      </c>
      <c r="U131" s="2">
        <v>7400</v>
      </c>
      <c r="V131" s="2">
        <v>15000</v>
      </c>
      <c r="W131" s="2">
        <v>13300</v>
      </c>
      <c r="X131" s="2">
        <v>10100</v>
      </c>
      <c r="Y131" s="2">
        <v>13500</v>
      </c>
      <c r="Z131" s="2">
        <v>14900</v>
      </c>
      <c r="AA131" s="2">
        <v>12900</v>
      </c>
      <c r="AB131" s="2">
        <v>10900</v>
      </c>
      <c r="AC131" s="2">
        <v>10400</v>
      </c>
      <c r="AD131" s="2"/>
      <c r="AE131" s="2" t="s">
        <v>10</v>
      </c>
      <c r="AF131" s="2">
        <v>13000</v>
      </c>
      <c r="AG131" s="2"/>
      <c r="AH131" s="2"/>
      <c r="AI131" s="2"/>
      <c r="AJ131" s="2"/>
      <c r="AK131" s="2"/>
      <c r="AL131" s="2"/>
      <c r="AM131" s="25"/>
      <c r="AN131"/>
      <c r="AO131" s="113"/>
      <c r="AP131"/>
      <c r="AQ131" s="8"/>
    </row>
    <row r="132" spans="1:43" s="11" customFormat="1" x14ac:dyDescent="0.3">
      <c r="A132" s="22" t="s">
        <v>99</v>
      </c>
      <c r="B132" s="3" t="s">
        <v>219</v>
      </c>
      <c r="C132" s="55">
        <v>70</v>
      </c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>
        <v>21900</v>
      </c>
      <c r="AG132" s="4">
        <v>21900</v>
      </c>
      <c r="AH132" s="4">
        <v>22000</v>
      </c>
      <c r="AI132" s="4">
        <v>22200</v>
      </c>
      <c r="AJ132" s="4">
        <v>22000</v>
      </c>
      <c r="AK132" s="4">
        <f>VLOOKUP(C132,[1]DataDownloadReport_02082019!$A$2:$E$123,5,FALSE)</f>
        <v>22900</v>
      </c>
      <c r="AL132" s="4">
        <v>20300</v>
      </c>
      <c r="AM132" s="23"/>
      <c r="AN132"/>
      <c r="AO132" s="113"/>
      <c r="AP132"/>
      <c r="AQ132" s="8"/>
    </row>
    <row r="133" spans="1:43" s="11" customFormat="1" x14ac:dyDescent="0.3">
      <c r="A133" s="22" t="s">
        <v>99</v>
      </c>
      <c r="B133" s="3" t="s">
        <v>21</v>
      </c>
      <c r="C133" s="3">
        <v>249</v>
      </c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>
        <v>15600</v>
      </c>
      <c r="AI133" s="4"/>
      <c r="AJ133" s="4">
        <v>18900</v>
      </c>
      <c r="AK133" s="4"/>
      <c r="AL133" s="4">
        <v>20900</v>
      </c>
      <c r="AM133" s="23"/>
      <c r="AN133"/>
      <c r="AO133" s="113"/>
      <c r="AP133"/>
      <c r="AQ133" s="8"/>
    </row>
    <row r="134" spans="1:43" x14ac:dyDescent="0.3">
      <c r="A134" s="24" t="s">
        <v>99</v>
      </c>
      <c r="B134" s="1" t="s">
        <v>101</v>
      </c>
      <c r="C134" s="1">
        <v>248</v>
      </c>
      <c r="D134" s="1"/>
      <c r="E134" s="1"/>
      <c r="F134" s="1"/>
      <c r="G134" s="1"/>
      <c r="H134" s="1"/>
      <c r="I134" s="1">
        <v>700</v>
      </c>
      <c r="J134" s="1">
        <v>600</v>
      </c>
      <c r="K134" s="1">
        <v>650</v>
      </c>
      <c r="L134" s="1">
        <v>800</v>
      </c>
      <c r="M134" s="1">
        <v>1300</v>
      </c>
      <c r="N134" s="1">
        <v>1100</v>
      </c>
      <c r="O134" s="1">
        <v>900</v>
      </c>
      <c r="P134" s="1"/>
      <c r="Q134" s="1"/>
      <c r="R134" s="2"/>
      <c r="S134" s="2" t="s">
        <v>8</v>
      </c>
      <c r="T134" s="2" t="s">
        <v>10</v>
      </c>
      <c r="U134" s="2" t="s">
        <v>8</v>
      </c>
      <c r="V134" s="2" t="s">
        <v>10</v>
      </c>
      <c r="W134" s="2"/>
      <c r="X134" s="2"/>
      <c r="Y134" s="2"/>
      <c r="Z134" s="2"/>
      <c r="AA134" s="2"/>
      <c r="AB134" s="2"/>
      <c r="AC134" s="2"/>
      <c r="AD134" s="2"/>
      <c r="AE134" s="2" t="s">
        <v>10</v>
      </c>
      <c r="AF134" s="2">
        <v>3800</v>
      </c>
      <c r="AG134" s="2"/>
      <c r="AH134" s="2"/>
      <c r="AI134" s="2"/>
      <c r="AJ134" s="2"/>
      <c r="AK134" s="2"/>
      <c r="AL134" s="2"/>
      <c r="AM134" s="25"/>
      <c r="AO134" s="113"/>
    </row>
    <row r="135" spans="1:43" s="11" customFormat="1" ht="12.6" customHeight="1" x14ac:dyDescent="0.3">
      <c r="A135" s="22" t="s">
        <v>99</v>
      </c>
      <c r="B135" s="3" t="s">
        <v>102</v>
      </c>
      <c r="C135" s="3">
        <v>250</v>
      </c>
      <c r="D135" s="3"/>
      <c r="E135" s="3"/>
      <c r="F135" s="3"/>
      <c r="G135" s="3"/>
      <c r="H135" s="3"/>
      <c r="I135" s="3">
        <v>550</v>
      </c>
      <c r="J135" s="3">
        <v>550</v>
      </c>
      <c r="K135" s="3">
        <v>550</v>
      </c>
      <c r="L135" s="3">
        <v>500</v>
      </c>
      <c r="M135" s="3">
        <v>850</v>
      </c>
      <c r="N135" s="3">
        <v>850</v>
      </c>
      <c r="O135" s="3">
        <v>1000</v>
      </c>
      <c r="P135" s="3">
        <v>1300</v>
      </c>
      <c r="Q135" s="3">
        <v>1200</v>
      </c>
      <c r="R135" s="4">
        <v>1600</v>
      </c>
      <c r="S135" s="4">
        <v>2000</v>
      </c>
      <c r="T135" s="4">
        <v>2400</v>
      </c>
      <c r="U135" s="4">
        <v>2900</v>
      </c>
      <c r="V135" s="4">
        <v>3600</v>
      </c>
      <c r="W135" s="4">
        <v>4200</v>
      </c>
      <c r="X135" s="4">
        <v>3900</v>
      </c>
      <c r="Y135" s="4">
        <v>4600</v>
      </c>
      <c r="Z135" s="4">
        <v>4500</v>
      </c>
      <c r="AA135" s="4">
        <v>3700</v>
      </c>
      <c r="AB135" s="4">
        <v>2900</v>
      </c>
      <c r="AC135" s="4">
        <v>2900</v>
      </c>
      <c r="AD135" s="4"/>
      <c r="AE135" s="4" t="s">
        <v>10</v>
      </c>
      <c r="AF135" s="4" t="s">
        <v>10</v>
      </c>
      <c r="AG135" s="4">
        <v>3100</v>
      </c>
      <c r="AH135" s="4"/>
      <c r="AI135" s="4">
        <v>4400</v>
      </c>
      <c r="AJ135" s="4"/>
      <c r="AK135" s="4">
        <f>VLOOKUP(C135,[1]DataDownloadReport_02082019!$A$2:$E$123,5,FALSE)</f>
        <v>6700</v>
      </c>
      <c r="AL135" s="4"/>
      <c r="AM135" s="23"/>
      <c r="AN135"/>
      <c r="AO135" s="113"/>
      <c r="AP135"/>
      <c r="AQ135" s="8"/>
    </row>
    <row r="136" spans="1:43" hidden="1" x14ac:dyDescent="0.3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2"/>
      <c r="S136" s="2" t="s">
        <v>8</v>
      </c>
      <c r="T136" s="2" t="s">
        <v>10</v>
      </c>
      <c r="U136" s="2" t="s">
        <v>8</v>
      </c>
      <c r="V136" s="2" t="s">
        <v>10</v>
      </c>
      <c r="W136" s="2"/>
      <c r="X136" s="2"/>
      <c r="Y136" s="2"/>
      <c r="Z136" s="2"/>
      <c r="AA136" s="2"/>
      <c r="AB136" s="2"/>
      <c r="AC136" s="2"/>
      <c r="AD136" s="2"/>
      <c r="AE136" s="2" t="s">
        <v>10</v>
      </c>
      <c r="AF136" s="2" t="s">
        <v>10</v>
      </c>
      <c r="AG136" s="2"/>
      <c r="AH136" s="2"/>
      <c r="AI136" s="2"/>
      <c r="AJ136" s="2"/>
      <c r="AK136" s="2"/>
      <c r="AL136" s="2"/>
      <c r="AM136" s="25"/>
      <c r="AO136" s="113"/>
    </row>
    <row r="137" spans="1:43" hidden="1" x14ac:dyDescent="0.3">
      <c r="A137" s="22" t="s">
        <v>103</v>
      </c>
      <c r="B137" s="3" t="s">
        <v>49</v>
      </c>
      <c r="C137" s="3">
        <v>614</v>
      </c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"/>
      <c r="S137" s="4">
        <v>2600</v>
      </c>
      <c r="T137" s="4">
        <v>2400</v>
      </c>
      <c r="U137" s="4">
        <v>2300</v>
      </c>
      <c r="V137" s="4">
        <v>2700</v>
      </c>
      <c r="W137" s="4">
        <v>2600</v>
      </c>
      <c r="X137" s="4"/>
      <c r="Y137" s="4">
        <v>2400</v>
      </c>
      <c r="Z137" s="4">
        <v>2700</v>
      </c>
      <c r="AA137" s="4">
        <v>2200</v>
      </c>
      <c r="AB137" s="4">
        <v>1700</v>
      </c>
      <c r="AC137" s="4"/>
      <c r="AD137" s="4"/>
      <c r="AE137" s="4" t="s">
        <v>10</v>
      </c>
      <c r="AF137" s="4" t="s">
        <v>10</v>
      </c>
      <c r="AG137" s="4"/>
      <c r="AH137" s="4"/>
      <c r="AI137" s="4"/>
      <c r="AJ137" s="4"/>
      <c r="AK137" s="4"/>
      <c r="AL137" s="4"/>
      <c r="AM137" s="23"/>
      <c r="AO137" s="113"/>
    </row>
    <row r="138" spans="1:43" x14ac:dyDescent="0.3">
      <c r="A138" s="24"/>
      <c r="B138" s="1"/>
      <c r="C138" s="1"/>
      <c r="D138" s="1"/>
      <c r="E138" s="1"/>
      <c r="F138" s="1"/>
      <c r="G138" s="1"/>
      <c r="H138" s="1"/>
      <c r="I138" s="1" t="s">
        <v>10</v>
      </c>
      <c r="J138" s="1" t="s">
        <v>10</v>
      </c>
      <c r="K138" s="1" t="s">
        <v>10</v>
      </c>
      <c r="L138" s="1"/>
      <c r="M138" s="1"/>
      <c r="N138" s="1"/>
      <c r="O138" s="1"/>
      <c r="P138" s="1"/>
      <c r="Q138" s="1"/>
      <c r="R138" s="2"/>
      <c r="S138" s="2" t="s">
        <v>8</v>
      </c>
      <c r="T138" s="2" t="s">
        <v>10</v>
      </c>
      <c r="U138" s="2" t="s">
        <v>8</v>
      </c>
      <c r="V138" s="2" t="s">
        <v>10</v>
      </c>
      <c r="W138" s="2"/>
      <c r="X138" s="2"/>
      <c r="Y138" s="2"/>
      <c r="Z138" s="2"/>
      <c r="AA138" s="2"/>
      <c r="AB138" s="2"/>
      <c r="AC138" s="2"/>
      <c r="AD138" s="2"/>
      <c r="AE138" s="2" t="s">
        <v>10</v>
      </c>
      <c r="AF138" s="2" t="s">
        <v>10</v>
      </c>
      <c r="AG138" s="2"/>
      <c r="AH138" s="2"/>
      <c r="AI138" s="2"/>
      <c r="AJ138" s="2"/>
      <c r="AK138" s="2"/>
      <c r="AL138" s="2"/>
      <c r="AM138" s="25"/>
      <c r="AO138" s="113"/>
    </row>
    <row r="139" spans="1:43" ht="12.6" customHeight="1" x14ac:dyDescent="0.3">
      <c r="A139" s="22" t="s">
        <v>104</v>
      </c>
      <c r="B139" s="3" t="s">
        <v>17</v>
      </c>
      <c r="C139" s="3">
        <v>254</v>
      </c>
      <c r="D139" s="3"/>
      <c r="E139" s="3"/>
      <c r="F139" s="3"/>
      <c r="G139" s="3"/>
      <c r="H139" s="3"/>
      <c r="I139" s="3">
        <v>10100</v>
      </c>
      <c r="J139" s="3">
        <v>10800</v>
      </c>
      <c r="K139" s="3">
        <v>11700</v>
      </c>
      <c r="L139" s="3">
        <v>14500</v>
      </c>
      <c r="M139" s="3">
        <v>11600</v>
      </c>
      <c r="N139" s="3">
        <v>12700</v>
      </c>
      <c r="O139" s="3">
        <v>13900</v>
      </c>
      <c r="P139" s="3">
        <v>14900</v>
      </c>
      <c r="Q139" s="3">
        <v>12500</v>
      </c>
      <c r="R139" s="4">
        <v>13100</v>
      </c>
      <c r="S139" s="4">
        <v>13500</v>
      </c>
      <c r="T139" s="4">
        <v>12200</v>
      </c>
      <c r="U139" s="4">
        <v>13200</v>
      </c>
      <c r="V139" s="4">
        <v>12200</v>
      </c>
      <c r="W139" s="4">
        <v>13200</v>
      </c>
      <c r="X139" s="4">
        <v>13400</v>
      </c>
      <c r="Y139" s="4">
        <v>13500</v>
      </c>
      <c r="Z139" s="4">
        <v>12700</v>
      </c>
      <c r="AA139" s="4">
        <v>10800</v>
      </c>
      <c r="AB139" s="4">
        <v>9700</v>
      </c>
      <c r="AC139" s="4">
        <v>10100</v>
      </c>
      <c r="AD139" s="4"/>
      <c r="AE139" s="4" t="s">
        <v>10</v>
      </c>
      <c r="AF139" s="4">
        <v>8600</v>
      </c>
      <c r="AG139" s="4">
        <v>11200</v>
      </c>
      <c r="AH139" s="4"/>
      <c r="AI139" s="4">
        <v>12300</v>
      </c>
      <c r="AJ139" s="4"/>
      <c r="AK139" s="4">
        <f>VLOOKUP(C139,[1]DataDownloadReport_02082019!$A$2:$E$123,5,FALSE)</f>
        <v>12100</v>
      </c>
      <c r="AL139" s="4"/>
      <c r="AM139" s="23"/>
      <c r="AO139" s="113"/>
    </row>
    <row r="140" spans="1:43" ht="22.2" hidden="1" customHeight="1" x14ac:dyDescent="0.3">
      <c r="A140" s="24" t="s">
        <v>104</v>
      </c>
      <c r="B140" s="1" t="s">
        <v>105</v>
      </c>
      <c r="C140" s="1"/>
      <c r="D140" s="1"/>
      <c r="E140" s="1"/>
      <c r="F140" s="1"/>
      <c r="G140" s="1"/>
      <c r="H140" s="1"/>
      <c r="I140" s="1">
        <v>8400</v>
      </c>
      <c r="J140" s="1">
        <v>11100</v>
      </c>
      <c r="K140" s="1">
        <v>11700</v>
      </c>
      <c r="L140" s="1">
        <v>13700</v>
      </c>
      <c r="M140" s="1">
        <v>12500</v>
      </c>
      <c r="N140" s="1">
        <v>13600</v>
      </c>
      <c r="O140" s="1"/>
      <c r="P140" s="1"/>
      <c r="Q140" s="1"/>
      <c r="R140" s="2"/>
      <c r="S140" s="2" t="s">
        <v>8</v>
      </c>
      <c r="T140" s="2" t="s">
        <v>10</v>
      </c>
      <c r="U140" s="2" t="s">
        <v>8</v>
      </c>
      <c r="V140" s="2" t="s">
        <v>10</v>
      </c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 t="e">
        <v>#N/A</v>
      </c>
      <c r="AM140" s="25"/>
      <c r="AO140" s="113"/>
    </row>
    <row r="141" spans="1:43" x14ac:dyDescent="0.3">
      <c r="A141" s="22" t="s">
        <v>104</v>
      </c>
      <c r="B141" s="3" t="s">
        <v>95</v>
      </c>
      <c r="C141" s="3">
        <v>255</v>
      </c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4"/>
      <c r="S141" s="4"/>
      <c r="T141" s="4"/>
      <c r="U141" s="4"/>
      <c r="V141" s="4">
        <v>6200</v>
      </c>
      <c r="W141" s="4">
        <v>4600</v>
      </c>
      <c r="X141" s="4">
        <v>4600</v>
      </c>
      <c r="Y141" s="4">
        <v>5800</v>
      </c>
      <c r="Z141" s="4">
        <v>4900</v>
      </c>
      <c r="AA141" s="4">
        <v>4000</v>
      </c>
      <c r="AB141" s="4">
        <v>4500</v>
      </c>
      <c r="AC141" s="4">
        <v>5200</v>
      </c>
      <c r="AD141" s="4"/>
      <c r="AE141" s="4" t="s">
        <v>10</v>
      </c>
      <c r="AF141" s="4" t="s">
        <v>10</v>
      </c>
      <c r="AG141" s="4">
        <v>6100</v>
      </c>
      <c r="AH141" s="4"/>
      <c r="AI141" s="4">
        <v>6400</v>
      </c>
      <c r="AJ141" s="4"/>
      <c r="AK141" s="4">
        <f>VLOOKUP(C141,[1]DataDownloadReport_02082019!$A$2:$E$123,5,FALSE)</f>
        <v>7900</v>
      </c>
      <c r="AL141" s="4"/>
      <c r="AM141" s="23"/>
      <c r="AO141" s="113"/>
    </row>
    <row r="142" spans="1:43" x14ac:dyDescent="0.3">
      <c r="A142" s="24"/>
      <c r="B142" s="1"/>
      <c r="C142" s="1"/>
      <c r="D142" s="1"/>
      <c r="E142" s="1"/>
      <c r="F142" s="1"/>
      <c r="G142" s="1"/>
      <c r="H142" s="1"/>
      <c r="I142" s="1" t="s">
        <v>10</v>
      </c>
      <c r="J142" s="1" t="s">
        <v>10</v>
      </c>
      <c r="K142" s="1" t="s">
        <v>10</v>
      </c>
      <c r="L142" s="1"/>
      <c r="M142" s="1"/>
      <c r="N142" s="1"/>
      <c r="O142" s="1"/>
      <c r="P142" s="1"/>
      <c r="Q142" s="1"/>
      <c r="R142" s="2"/>
      <c r="S142" s="2" t="s">
        <v>8</v>
      </c>
      <c r="T142" s="2" t="s">
        <v>10</v>
      </c>
      <c r="U142" s="2" t="s">
        <v>8</v>
      </c>
      <c r="V142" s="2" t="s">
        <v>10</v>
      </c>
      <c r="W142" s="2"/>
      <c r="X142" s="2"/>
      <c r="Y142" s="2"/>
      <c r="Z142" s="2"/>
      <c r="AA142" s="2"/>
      <c r="AB142" s="2"/>
      <c r="AC142" s="2"/>
      <c r="AD142" s="2"/>
      <c r="AE142" s="2" t="s">
        <v>10</v>
      </c>
      <c r="AF142" s="2" t="s">
        <v>10</v>
      </c>
      <c r="AG142" s="2"/>
      <c r="AH142" s="2"/>
      <c r="AI142" s="2"/>
      <c r="AJ142" s="2"/>
      <c r="AK142" s="2"/>
      <c r="AL142" s="2"/>
      <c r="AM142" s="25"/>
      <c r="AO142" s="113"/>
    </row>
    <row r="143" spans="1:43" x14ac:dyDescent="0.3">
      <c r="A143" s="22" t="s">
        <v>106</v>
      </c>
      <c r="B143" s="3" t="s">
        <v>107</v>
      </c>
      <c r="C143" s="3">
        <v>505</v>
      </c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>
        <v>1800</v>
      </c>
      <c r="Q143" s="3">
        <v>1800</v>
      </c>
      <c r="R143" s="4">
        <v>1900</v>
      </c>
      <c r="S143" s="4">
        <v>1900</v>
      </c>
      <c r="T143" s="4" t="s">
        <v>23</v>
      </c>
      <c r="U143" s="4">
        <v>2400</v>
      </c>
      <c r="V143" s="4">
        <v>2400</v>
      </c>
      <c r="W143" s="4"/>
      <c r="X143" s="4"/>
      <c r="Y143" s="4">
        <v>3300</v>
      </c>
      <c r="Z143" s="4">
        <v>3900</v>
      </c>
      <c r="AA143" s="4">
        <v>3300</v>
      </c>
      <c r="AB143" s="4">
        <v>2900</v>
      </c>
      <c r="AC143" s="4">
        <v>3000</v>
      </c>
      <c r="AD143" s="4"/>
      <c r="AE143" s="4" t="s">
        <v>10</v>
      </c>
      <c r="AF143" s="4" t="s">
        <v>10</v>
      </c>
      <c r="AG143" s="4"/>
      <c r="AH143" s="4"/>
      <c r="AI143" s="4"/>
      <c r="AJ143" s="4"/>
      <c r="AK143" s="4"/>
      <c r="AL143" s="4"/>
      <c r="AM143" s="23"/>
      <c r="AO143" s="113"/>
    </row>
    <row r="144" spans="1:43" x14ac:dyDescent="0.3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2"/>
      <c r="S144" s="2" t="s">
        <v>8</v>
      </c>
      <c r="T144" s="2" t="s">
        <v>10</v>
      </c>
      <c r="U144" s="2" t="s">
        <v>8</v>
      </c>
      <c r="V144" s="2" t="s">
        <v>10</v>
      </c>
      <c r="W144" s="2"/>
      <c r="X144" s="2"/>
      <c r="Y144" s="2"/>
      <c r="Z144" s="2"/>
      <c r="AA144" s="2"/>
      <c r="AB144" s="2"/>
      <c r="AC144" s="2"/>
      <c r="AD144" s="2"/>
      <c r="AE144" s="2" t="s">
        <v>10</v>
      </c>
      <c r="AF144" s="2" t="s">
        <v>10</v>
      </c>
      <c r="AG144" s="2"/>
      <c r="AH144" s="2"/>
      <c r="AI144" s="2"/>
      <c r="AJ144" s="2"/>
      <c r="AK144" s="2"/>
      <c r="AL144" s="2"/>
      <c r="AM144" s="25"/>
      <c r="AO144" s="113"/>
    </row>
    <row r="145" spans="1:41" x14ac:dyDescent="0.3">
      <c r="A145" s="22" t="s">
        <v>108</v>
      </c>
      <c r="B145" s="3" t="s">
        <v>109</v>
      </c>
      <c r="C145" s="3">
        <v>256</v>
      </c>
      <c r="D145" s="3">
        <v>10000</v>
      </c>
      <c r="E145" s="3">
        <v>9800</v>
      </c>
      <c r="F145" s="3">
        <v>12200</v>
      </c>
      <c r="G145" s="3">
        <v>11200</v>
      </c>
      <c r="H145" s="3">
        <v>13500</v>
      </c>
      <c r="I145" s="3">
        <v>11900</v>
      </c>
      <c r="J145" s="3">
        <v>8800</v>
      </c>
      <c r="K145" s="3">
        <v>12200</v>
      </c>
      <c r="L145" s="3">
        <v>14100</v>
      </c>
      <c r="M145" s="3">
        <v>12900</v>
      </c>
      <c r="N145" s="3">
        <v>13000</v>
      </c>
      <c r="O145" s="3">
        <v>11600</v>
      </c>
      <c r="P145" s="3">
        <v>14300</v>
      </c>
      <c r="Q145" s="3">
        <v>13900</v>
      </c>
      <c r="R145" s="4">
        <v>13800</v>
      </c>
      <c r="S145" s="4">
        <v>12800</v>
      </c>
      <c r="T145" s="4">
        <v>14600</v>
      </c>
      <c r="U145" s="4">
        <v>16800</v>
      </c>
      <c r="V145" s="4">
        <v>17200</v>
      </c>
      <c r="W145" s="4">
        <v>19000</v>
      </c>
      <c r="X145" s="4">
        <v>21900</v>
      </c>
      <c r="Y145" s="4">
        <v>22500</v>
      </c>
      <c r="Z145" s="4">
        <v>21600</v>
      </c>
      <c r="AA145" s="4">
        <v>19300</v>
      </c>
      <c r="AB145" s="4">
        <v>17000</v>
      </c>
      <c r="AC145" s="4">
        <v>19700</v>
      </c>
      <c r="AD145" s="4"/>
      <c r="AE145" s="4" t="s">
        <v>10</v>
      </c>
      <c r="AF145" s="4" t="s">
        <v>10</v>
      </c>
      <c r="AG145" s="4"/>
      <c r="AH145" s="4"/>
      <c r="AI145" s="4"/>
      <c r="AJ145" s="4"/>
      <c r="AK145" s="4"/>
      <c r="AL145" s="4"/>
      <c r="AM145" s="23"/>
      <c r="AO145" s="113"/>
    </row>
    <row r="146" spans="1:41" x14ac:dyDescent="0.3">
      <c r="A146" s="24" t="s">
        <v>108</v>
      </c>
      <c r="B146" s="1" t="s">
        <v>110</v>
      </c>
      <c r="C146" s="1">
        <v>257</v>
      </c>
      <c r="D146" s="1"/>
      <c r="E146" s="1"/>
      <c r="F146" s="1"/>
      <c r="G146" s="1">
        <v>13100</v>
      </c>
      <c r="H146" s="1">
        <v>16800</v>
      </c>
      <c r="I146" s="1">
        <v>15600</v>
      </c>
      <c r="J146" s="1">
        <v>11700</v>
      </c>
      <c r="K146" s="1">
        <v>14800</v>
      </c>
      <c r="L146" s="1">
        <v>17900</v>
      </c>
      <c r="M146" s="1">
        <v>16600</v>
      </c>
      <c r="N146" s="1">
        <v>18700</v>
      </c>
      <c r="O146" s="1">
        <v>17800</v>
      </c>
      <c r="P146" s="1">
        <v>18700</v>
      </c>
      <c r="Q146" s="1">
        <v>19900</v>
      </c>
      <c r="R146" s="2">
        <v>20400</v>
      </c>
      <c r="S146" s="2">
        <v>19000</v>
      </c>
      <c r="T146" s="2">
        <v>18500</v>
      </c>
      <c r="U146" s="2">
        <v>22900</v>
      </c>
      <c r="V146" s="2">
        <v>22100</v>
      </c>
      <c r="W146" s="2">
        <v>23800</v>
      </c>
      <c r="X146" s="2">
        <v>27600</v>
      </c>
      <c r="Y146" s="2">
        <v>26400</v>
      </c>
      <c r="Z146" s="2">
        <v>29100</v>
      </c>
      <c r="AA146" s="2">
        <v>24800</v>
      </c>
      <c r="AB146" s="2">
        <v>21500</v>
      </c>
      <c r="AC146" s="2">
        <v>25500</v>
      </c>
      <c r="AD146" s="2"/>
      <c r="AE146" s="2" t="s">
        <v>10</v>
      </c>
      <c r="AF146" s="2" t="s">
        <v>10</v>
      </c>
      <c r="AG146" s="2"/>
      <c r="AH146" s="2"/>
      <c r="AI146" s="2"/>
      <c r="AJ146" s="2"/>
      <c r="AK146" s="2"/>
      <c r="AL146" s="2"/>
      <c r="AM146" s="25"/>
      <c r="AO146" s="113"/>
    </row>
    <row r="147" spans="1:41" x14ac:dyDescent="0.3">
      <c r="A147" s="22" t="s">
        <v>108</v>
      </c>
      <c r="B147" s="3" t="s">
        <v>110</v>
      </c>
      <c r="C147" s="3">
        <v>81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>
        <v>20300</v>
      </c>
      <c r="AI147" s="4">
        <v>22300</v>
      </c>
      <c r="AJ147" s="4">
        <v>22300</v>
      </c>
      <c r="AK147" s="4"/>
      <c r="AL147" s="4">
        <v>20900</v>
      </c>
      <c r="AM147" s="23"/>
      <c r="AO147" s="113"/>
    </row>
    <row r="148" spans="1:41" x14ac:dyDescent="0.3">
      <c r="A148" s="26" t="s">
        <v>108</v>
      </c>
      <c r="B148" s="16" t="s">
        <v>429</v>
      </c>
      <c r="C148" s="56">
        <v>73</v>
      </c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>
        <v>29400</v>
      </c>
      <c r="AG148" s="17">
        <v>24700</v>
      </c>
      <c r="AH148" s="17">
        <v>25800</v>
      </c>
      <c r="AI148" s="17">
        <v>24200</v>
      </c>
      <c r="AJ148" s="17">
        <v>27100</v>
      </c>
      <c r="AK148" s="17">
        <f>VLOOKUP(C148,[1]DataDownloadReport_02082019!$A$2:$E$123,5,FALSE)</f>
        <v>27200</v>
      </c>
      <c r="AL148" s="17">
        <v>27100</v>
      </c>
      <c r="AM148" s="25"/>
      <c r="AO148" s="113"/>
    </row>
    <row r="149" spans="1:41" x14ac:dyDescent="0.3">
      <c r="A149" s="22" t="s">
        <v>108</v>
      </c>
      <c r="B149" s="3" t="s">
        <v>91</v>
      </c>
      <c r="C149" s="3">
        <v>259</v>
      </c>
      <c r="D149" s="3">
        <v>12200</v>
      </c>
      <c r="E149" s="3">
        <v>18000</v>
      </c>
      <c r="F149" s="3">
        <v>18100</v>
      </c>
      <c r="G149" s="3">
        <v>19700</v>
      </c>
      <c r="H149" s="3">
        <v>21700</v>
      </c>
      <c r="I149" s="3">
        <v>20700</v>
      </c>
      <c r="J149" s="3">
        <v>20700</v>
      </c>
      <c r="K149" s="3">
        <v>20600</v>
      </c>
      <c r="L149" s="3">
        <v>25100</v>
      </c>
      <c r="M149" s="3">
        <v>24200</v>
      </c>
      <c r="N149" s="3">
        <v>24400</v>
      </c>
      <c r="O149" s="3">
        <v>25300</v>
      </c>
      <c r="P149" s="3">
        <v>25600</v>
      </c>
      <c r="Q149" s="3">
        <v>26400</v>
      </c>
      <c r="R149" s="4">
        <v>25400</v>
      </c>
      <c r="S149" s="4">
        <v>23400</v>
      </c>
      <c r="T149" s="4">
        <v>25500</v>
      </c>
      <c r="U149" s="4">
        <v>28400</v>
      </c>
      <c r="V149" s="4">
        <v>25700</v>
      </c>
      <c r="W149" s="4">
        <v>30900</v>
      </c>
      <c r="X149" s="4">
        <v>34300</v>
      </c>
      <c r="Y149" s="4">
        <v>34200</v>
      </c>
      <c r="Z149" s="4">
        <v>34600</v>
      </c>
      <c r="AA149" s="4">
        <v>28800</v>
      </c>
      <c r="AB149" s="4">
        <v>36300</v>
      </c>
      <c r="AC149" s="4">
        <v>30400</v>
      </c>
      <c r="AD149" s="4">
        <v>28700</v>
      </c>
      <c r="AE149" s="4">
        <v>27900</v>
      </c>
      <c r="AF149" s="4">
        <v>27800</v>
      </c>
      <c r="AG149" s="4"/>
      <c r="AH149" s="4"/>
      <c r="AI149" s="4"/>
      <c r="AJ149" s="4">
        <v>27700</v>
      </c>
      <c r="AK149" s="4"/>
      <c r="AL149" s="4">
        <v>29000</v>
      </c>
      <c r="AM149" s="23"/>
      <c r="AO149" s="113"/>
    </row>
    <row r="150" spans="1:41" x14ac:dyDescent="0.3">
      <c r="A150" s="22" t="s">
        <v>108</v>
      </c>
      <c r="B150" s="3" t="s">
        <v>454</v>
      </c>
      <c r="C150" s="55">
        <v>82</v>
      </c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>
        <v>42300</v>
      </c>
      <c r="AI150" s="4">
        <v>38900</v>
      </c>
      <c r="AJ150" s="4">
        <v>39900</v>
      </c>
      <c r="AK150" s="4">
        <f>VLOOKUP(C150,[1]DataDownloadReport_02082019!$A$2:$E$123,5,FALSE)</f>
        <v>40700</v>
      </c>
      <c r="AL150" s="4"/>
      <c r="AM150" s="23"/>
      <c r="AO150" s="113"/>
    </row>
    <row r="151" spans="1:41" x14ac:dyDescent="0.3">
      <c r="A151" s="24" t="s">
        <v>108</v>
      </c>
      <c r="B151" s="1" t="s">
        <v>49</v>
      </c>
      <c r="C151" s="1">
        <v>258</v>
      </c>
      <c r="D151" s="1">
        <v>18900</v>
      </c>
      <c r="E151" s="1">
        <v>18200</v>
      </c>
      <c r="F151" s="1">
        <v>20800</v>
      </c>
      <c r="G151" s="1">
        <v>22100</v>
      </c>
      <c r="H151" s="1">
        <v>25300</v>
      </c>
      <c r="I151" s="1">
        <v>28200</v>
      </c>
      <c r="J151" s="1">
        <v>24500</v>
      </c>
      <c r="K151" s="1">
        <v>29100</v>
      </c>
      <c r="L151" s="1">
        <v>31700</v>
      </c>
      <c r="M151" s="1">
        <v>29200</v>
      </c>
      <c r="N151" s="1">
        <v>30500</v>
      </c>
      <c r="O151" s="1">
        <v>30900</v>
      </c>
      <c r="P151" s="1">
        <v>29500</v>
      </c>
      <c r="Q151" s="1">
        <v>31100</v>
      </c>
      <c r="R151" s="2">
        <v>29100</v>
      </c>
      <c r="S151" s="2">
        <v>28000</v>
      </c>
      <c r="T151" s="2">
        <v>33400</v>
      </c>
      <c r="U151" s="2">
        <v>31400</v>
      </c>
      <c r="V151" s="2">
        <v>31900</v>
      </c>
      <c r="W151" s="2">
        <v>32200</v>
      </c>
      <c r="X151" s="2">
        <v>43100</v>
      </c>
      <c r="Y151" s="2">
        <v>43600</v>
      </c>
      <c r="Z151" s="2">
        <v>43500</v>
      </c>
      <c r="AA151" s="2">
        <v>34200</v>
      </c>
      <c r="AB151" s="2">
        <v>34500</v>
      </c>
      <c r="AC151" s="2">
        <v>37100</v>
      </c>
      <c r="AD151" s="2">
        <v>33700</v>
      </c>
      <c r="AE151" s="2">
        <v>31700</v>
      </c>
      <c r="AF151" s="2">
        <v>34000</v>
      </c>
      <c r="AG151" s="2">
        <v>35900</v>
      </c>
      <c r="AH151" s="2">
        <v>35200</v>
      </c>
      <c r="AI151" s="2"/>
      <c r="AJ151" s="2"/>
      <c r="AK151" s="2"/>
      <c r="AL151" s="2">
        <v>36000</v>
      </c>
      <c r="AM151" s="25"/>
      <c r="AO151" s="113"/>
    </row>
    <row r="152" spans="1:41" x14ac:dyDescent="0.3">
      <c r="A152" s="22"/>
      <c r="B152" s="3"/>
      <c r="C152" s="3"/>
      <c r="D152" s="3">
        <v>0</v>
      </c>
      <c r="E152" s="3"/>
      <c r="F152" s="3"/>
      <c r="G152" s="3"/>
      <c r="H152" s="3"/>
      <c r="I152" s="3" t="s">
        <v>10</v>
      </c>
      <c r="J152" s="3" t="s">
        <v>10</v>
      </c>
      <c r="K152" s="3" t="s">
        <v>10</v>
      </c>
      <c r="L152" s="3"/>
      <c r="M152" s="3"/>
      <c r="N152" s="3"/>
      <c r="O152" s="3"/>
      <c r="P152" s="3"/>
      <c r="Q152" s="3"/>
      <c r="R152" s="4"/>
      <c r="S152" s="4" t="s">
        <v>8</v>
      </c>
      <c r="T152" s="4" t="s">
        <v>10</v>
      </c>
      <c r="U152" s="4" t="s">
        <v>8</v>
      </c>
      <c r="V152" s="4" t="s">
        <v>10</v>
      </c>
      <c r="W152" s="4"/>
      <c r="X152" s="4"/>
      <c r="Y152" s="4"/>
      <c r="Z152" s="4"/>
      <c r="AA152" s="4"/>
      <c r="AB152" s="4"/>
      <c r="AC152" s="4"/>
      <c r="AD152" s="4"/>
      <c r="AE152" s="4" t="s">
        <v>10</v>
      </c>
      <c r="AF152" s="4" t="s">
        <v>10</v>
      </c>
      <c r="AG152" s="4"/>
      <c r="AH152" s="4"/>
      <c r="AI152" s="4"/>
      <c r="AJ152" s="4"/>
      <c r="AK152" s="4"/>
      <c r="AL152" s="4"/>
      <c r="AM152" s="23"/>
      <c r="AO152" s="113"/>
    </row>
    <row r="153" spans="1:41" x14ac:dyDescent="0.3">
      <c r="A153" s="24" t="s">
        <v>111</v>
      </c>
      <c r="B153" s="1" t="s">
        <v>105</v>
      </c>
      <c r="C153" s="54">
        <v>30</v>
      </c>
      <c r="D153" s="1"/>
      <c r="E153" s="1"/>
      <c r="F153" s="1"/>
      <c r="G153" s="1"/>
      <c r="H153" s="1"/>
      <c r="I153" s="1"/>
      <c r="J153" s="1"/>
      <c r="K153" s="1">
        <v>24000</v>
      </c>
      <c r="L153" s="1">
        <v>26600</v>
      </c>
      <c r="M153" s="1">
        <v>28400</v>
      </c>
      <c r="N153" s="1">
        <v>31600</v>
      </c>
      <c r="O153" s="1">
        <v>32800</v>
      </c>
      <c r="P153" s="1">
        <v>34500</v>
      </c>
      <c r="Q153" s="1">
        <v>32800</v>
      </c>
      <c r="R153" s="2">
        <v>33800</v>
      </c>
      <c r="S153" s="2">
        <v>34400</v>
      </c>
      <c r="T153" s="2">
        <v>35500</v>
      </c>
      <c r="U153" s="2">
        <v>38100</v>
      </c>
      <c r="V153" s="2">
        <v>36700</v>
      </c>
      <c r="W153" s="2">
        <v>39900</v>
      </c>
      <c r="X153" s="2">
        <v>48300</v>
      </c>
      <c r="Y153" s="2">
        <v>49900</v>
      </c>
      <c r="Z153" s="2">
        <v>48300</v>
      </c>
      <c r="AA153" s="2">
        <v>41200</v>
      </c>
      <c r="AB153" s="2">
        <v>44100</v>
      </c>
      <c r="AC153" s="2">
        <v>43400</v>
      </c>
      <c r="AD153" s="2">
        <v>43100</v>
      </c>
      <c r="AE153" s="2">
        <v>40500</v>
      </c>
      <c r="AF153" s="2">
        <v>40100</v>
      </c>
      <c r="AG153" s="2">
        <v>46400</v>
      </c>
      <c r="AH153" s="2">
        <v>47400</v>
      </c>
      <c r="AI153" s="2">
        <v>48300</v>
      </c>
      <c r="AJ153" s="2">
        <v>48300</v>
      </c>
      <c r="AK153" s="2">
        <f>VLOOKUP(C153,[1]DataDownloadReport_02082019!$A$2:$E$123,5,FALSE)</f>
        <v>49400</v>
      </c>
      <c r="AL153" s="2">
        <v>49900</v>
      </c>
      <c r="AM153" s="25"/>
      <c r="AO153" s="113"/>
    </row>
    <row r="154" spans="1:41" x14ac:dyDescent="0.3">
      <c r="A154" s="22" t="s">
        <v>111</v>
      </c>
      <c r="B154" s="3" t="s">
        <v>112</v>
      </c>
      <c r="C154" s="3">
        <v>263</v>
      </c>
      <c r="D154" s="3">
        <v>14000</v>
      </c>
      <c r="E154" s="3">
        <v>14800</v>
      </c>
      <c r="F154" s="3">
        <v>17100</v>
      </c>
      <c r="G154" s="3">
        <v>16500</v>
      </c>
      <c r="H154" s="3">
        <v>22700</v>
      </c>
      <c r="I154" s="3">
        <v>21000</v>
      </c>
      <c r="J154" s="3">
        <v>24900</v>
      </c>
      <c r="K154" s="3">
        <v>29600</v>
      </c>
      <c r="L154" s="3">
        <v>29600</v>
      </c>
      <c r="M154" s="3">
        <v>27800</v>
      </c>
      <c r="N154" s="3"/>
      <c r="O154" s="3"/>
      <c r="P154" s="3"/>
      <c r="Q154" s="3"/>
      <c r="R154" s="4"/>
      <c r="S154" s="4" t="s">
        <v>8</v>
      </c>
      <c r="T154" s="4" t="s">
        <v>10</v>
      </c>
      <c r="U154" s="4" t="s">
        <v>8</v>
      </c>
      <c r="V154" s="4" t="s">
        <v>10</v>
      </c>
      <c r="W154" s="4">
        <v>49700</v>
      </c>
      <c r="X154" s="4">
        <v>56800</v>
      </c>
      <c r="Y154" s="4">
        <v>54100</v>
      </c>
      <c r="Z154" s="4">
        <v>52500</v>
      </c>
      <c r="AA154" s="4">
        <v>43300</v>
      </c>
      <c r="AB154" s="4">
        <v>47100</v>
      </c>
      <c r="AC154" s="4">
        <v>46700</v>
      </c>
      <c r="AD154" s="4"/>
      <c r="AE154" s="4" t="s">
        <v>10</v>
      </c>
      <c r="AF154" s="4" t="s">
        <v>10</v>
      </c>
      <c r="AG154" s="4">
        <v>48000</v>
      </c>
      <c r="AH154" s="4"/>
      <c r="AI154" s="4">
        <v>47600</v>
      </c>
      <c r="AJ154" s="4"/>
      <c r="AK154" s="4"/>
      <c r="AL154" s="4"/>
      <c r="AM154" s="23"/>
      <c r="AO154" s="113"/>
    </row>
    <row r="155" spans="1:41" x14ac:dyDescent="0.3">
      <c r="A155" s="24" t="s">
        <v>111</v>
      </c>
      <c r="B155" s="1" t="s">
        <v>113</v>
      </c>
      <c r="C155" s="54">
        <v>31</v>
      </c>
      <c r="D155" s="1"/>
      <c r="E155" s="1"/>
      <c r="F155" s="1"/>
      <c r="G155" s="1"/>
      <c r="H155" s="1"/>
      <c r="I155" s="1"/>
      <c r="J155" s="1" t="s">
        <v>8</v>
      </c>
      <c r="K155" s="1">
        <v>26500</v>
      </c>
      <c r="L155" s="1">
        <v>29400</v>
      </c>
      <c r="M155" s="1">
        <v>26800</v>
      </c>
      <c r="N155" s="1">
        <v>33100</v>
      </c>
      <c r="O155" s="1">
        <v>35100</v>
      </c>
      <c r="P155" s="1">
        <v>39100</v>
      </c>
      <c r="Q155" s="1">
        <v>42800</v>
      </c>
      <c r="R155" s="2">
        <v>43900</v>
      </c>
      <c r="S155" s="2">
        <v>43700</v>
      </c>
      <c r="T155" s="2">
        <v>45500</v>
      </c>
      <c r="U155" s="2">
        <v>48400</v>
      </c>
      <c r="V155" s="2">
        <v>54100</v>
      </c>
      <c r="W155" s="2">
        <v>60700</v>
      </c>
      <c r="X155" s="2">
        <v>65000</v>
      </c>
      <c r="Y155" s="2">
        <v>65200</v>
      </c>
      <c r="Z155" s="2">
        <v>65300</v>
      </c>
      <c r="AA155" s="2">
        <v>58600</v>
      </c>
      <c r="AB155" s="2">
        <v>56100</v>
      </c>
      <c r="AC155" s="2">
        <v>55600</v>
      </c>
      <c r="AD155" s="2">
        <v>53600</v>
      </c>
      <c r="AE155" s="2">
        <v>52200</v>
      </c>
      <c r="AF155" s="2">
        <v>53200</v>
      </c>
      <c r="AG155" s="2">
        <v>51800</v>
      </c>
      <c r="AH155" s="2">
        <v>53200</v>
      </c>
      <c r="AI155" s="2">
        <v>59700</v>
      </c>
      <c r="AJ155" s="2"/>
      <c r="AK155" s="2">
        <f>VLOOKUP(C155,[1]DataDownloadReport_02082019!$A$2:$E$123,5,FALSE)</f>
        <v>60700</v>
      </c>
      <c r="AL155" s="2">
        <v>62500</v>
      </c>
      <c r="AM155" s="25"/>
      <c r="AO155" s="113"/>
    </row>
    <row r="156" spans="1:41" x14ac:dyDescent="0.3">
      <c r="A156" s="22" t="s">
        <v>111</v>
      </c>
      <c r="B156" s="3" t="s">
        <v>19</v>
      </c>
      <c r="C156" s="3">
        <v>264</v>
      </c>
      <c r="D156" s="3"/>
      <c r="E156" s="3"/>
      <c r="F156" s="3"/>
      <c r="G156" s="3"/>
      <c r="H156" s="3"/>
      <c r="I156" s="3">
        <v>23500</v>
      </c>
      <c r="J156" s="3">
        <v>24100</v>
      </c>
      <c r="K156" s="3">
        <v>28200</v>
      </c>
      <c r="L156" s="3">
        <v>29700</v>
      </c>
      <c r="M156" s="3">
        <v>29000</v>
      </c>
      <c r="N156" s="3">
        <v>29400</v>
      </c>
      <c r="O156" s="3">
        <v>28700</v>
      </c>
      <c r="P156" s="3">
        <v>32700</v>
      </c>
      <c r="Q156" s="3">
        <v>37100</v>
      </c>
      <c r="R156" s="4">
        <v>38400</v>
      </c>
      <c r="S156" s="4">
        <v>39300</v>
      </c>
      <c r="T156" s="4">
        <v>43300</v>
      </c>
      <c r="U156" s="4">
        <v>46400</v>
      </c>
      <c r="V156" s="4">
        <v>46800</v>
      </c>
      <c r="W156" s="4">
        <v>53700</v>
      </c>
      <c r="X156" s="4">
        <v>56500</v>
      </c>
      <c r="Y156" s="4">
        <v>57300</v>
      </c>
      <c r="Z156" s="4">
        <v>59300</v>
      </c>
      <c r="AA156" s="4">
        <v>49300</v>
      </c>
      <c r="AB156" s="4">
        <v>52000</v>
      </c>
      <c r="AC156" s="4">
        <v>47900</v>
      </c>
      <c r="AD156" s="4">
        <v>58400</v>
      </c>
      <c r="AE156" s="4">
        <v>60900</v>
      </c>
      <c r="AF156" s="4">
        <v>48700</v>
      </c>
      <c r="AG156" s="4">
        <v>51500</v>
      </c>
      <c r="AH156" s="4">
        <v>60600</v>
      </c>
      <c r="AI156" s="4"/>
      <c r="AJ156" s="4">
        <v>52400</v>
      </c>
      <c r="AK156" s="4"/>
      <c r="AL156" s="4"/>
      <c r="AM156" s="23"/>
      <c r="AO156" s="113"/>
    </row>
    <row r="157" spans="1:41" x14ac:dyDescent="0.3">
      <c r="A157" s="69" t="s">
        <v>111</v>
      </c>
      <c r="B157" s="70" t="s">
        <v>20</v>
      </c>
      <c r="C157" s="84">
        <v>52</v>
      </c>
      <c r="D157" s="70">
        <v>11100</v>
      </c>
      <c r="E157" s="70">
        <v>12500</v>
      </c>
      <c r="F157" s="70">
        <v>14200</v>
      </c>
      <c r="G157" s="70">
        <v>13000</v>
      </c>
      <c r="H157" s="70">
        <v>14900</v>
      </c>
      <c r="I157" s="70">
        <v>18500</v>
      </c>
      <c r="J157" s="70">
        <v>23300</v>
      </c>
      <c r="K157" s="70" t="s">
        <v>8</v>
      </c>
      <c r="L157" s="70"/>
      <c r="M157" s="70"/>
      <c r="N157" s="70"/>
      <c r="O157" s="70"/>
      <c r="P157" s="70"/>
      <c r="Q157" s="70"/>
      <c r="R157" s="71"/>
      <c r="S157" s="71" t="s">
        <v>8</v>
      </c>
      <c r="T157" s="71" t="s">
        <v>10</v>
      </c>
      <c r="U157" s="71">
        <v>42300</v>
      </c>
      <c r="V157" s="71">
        <v>44700</v>
      </c>
      <c r="W157" s="71">
        <v>53500</v>
      </c>
      <c r="X157" s="71">
        <v>54200</v>
      </c>
      <c r="Y157" s="71" t="s">
        <v>9</v>
      </c>
      <c r="Z157" s="71">
        <v>45400</v>
      </c>
      <c r="AA157" s="71">
        <v>33400</v>
      </c>
      <c r="AB157" s="71">
        <v>48000</v>
      </c>
      <c r="AC157" s="71">
        <v>49000</v>
      </c>
      <c r="AD157" s="71">
        <v>48000</v>
      </c>
      <c r="AE157" s="71">
        <v>49500</v>
      </c>
      <c r="AF157" s="71">
        <v>44800</v>
      </c>
      <c r="AG157" s="71">
        <v>47100</v>
      </c>
      <c r="AH157" s="71">
        <v>44200</v>
      </c>
      <c r="AI157" s="71"/>
      <c r="AJ157" s="71">
        <v>52600</v>
      </c>
      <c r="AK157" s="71">
        <f>VLOOKUP(C157,[1]DataDownloadReport_02082019!$A$2:$E$123,5,FALSE)</f>
        <v>51800</v>
      </c>
      <c r="AL157" s="71">
        <v>54500</v>
      </c>
      <c r="AM157" s="25"/>
      <c r="AO157" s="113"/>
    </row>
    <row r="158" spans="1:41" hidden="1" x14ac:dyDescent="0.3">
      <c r="A158" s="22" t="s">
        <v>111</v>
      </c>
      <c r="B158" s="3" t="s">
        <v>114</v>
      </c>
      <c r="C158" s="3">
        <v>32</v>
      </c>
      <c r="D158" s="3"/>
      <c r="E158" s="3"/>
      <c r="F158" s="3"/>
      <c r="G158" s="3"/>
      <c r="H158" s="3"/>
      <c r="I158" s="3"/>
      <c r="J158" s="3" t="s">
        <v>8</v>
      </c>
      <c r="K158" s="3" t="s">
        <v>8</v>
      </c>
      <c r="L158" s="3">
        <v>16800</v>
      </c>
      <c r="M158" s="3">
        <v>19200</v>
      </c>
      <c r="N158" s="3">
        <v>18500</v>
      </c>
      <c r="O158" s="3">
        <v>22000</v>
      </c>
      <c r="P158" s="3">
        <v>24500</v>
      </c>
      <c r="Q158" s="3">
        <v>26500</v>
      </c>
      <c r="R158" s="4">
        <v>28100</v>
      </c>
      <c r="S158" s="4">
        <v>28900</v>
      </c>
      <c r="T158" s="4">
        <v>35200</v>
      </c>
      <c r="U158" s="4">
        <v>36400</v>
      </c>
      <c r="V158" s="4">
        <v>39500</v>
      </c>
      <c r="W158" s="4"/>
      <c r="X158" s="4"/>
      <c r="Y158" s="4"/>
      <c r="Z158" s="4"/>
      <c r="AA158" s="4"/>
      <c r="AB158" s="4"/>
      <c r="AC158" s="4"/>
      <c r="AD158" s="4"/>
      <c r="AE158" s="4" t="s">
        <v>10</v>
      </c>
      <c r="AF158" s="4" t="s">
        <v>10</v>
      </c>
      <c r="AG158" s="4"/>
      <c r="AH158" s="4"/>
      <c r="AI158" s="4"/>
      <c r="AJ158" s="4"/>
      <c r="AK158" s="4"/>
      <c r="AL158" s="4"/>
      <c r="AM158" s="23"/>
      <c r="AO158" s="113"/>
    </row>
    <row r="159" spans="1:41" x14ac:dyDescent="0.3">
      <c r="A159" s="24" t="s">
        <v>111</v>
      </c>
      <c r="B159" s="1" t="s">
        <v>115</v>
      </c>
      <c r="C159" s="54">
        <v>48</v>
      </c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>
        <v>8100</v>
      </c>
      <c r="P159" s="1">
        <v>9700</v>
      </c>
      <c r="Q159" s="1">
        <v>11400</v>
      </c>
      <c r="R159" s="2">
        <v>12400</v>
      </c>
      <c r="S159" s="2">
        <v>13100</v>
      </c>
      <c r="T159" s="2">
        <v>18000</v>
      </c>
      <c r="U159" s="2">
        <v>21200</v>
      </c>
      <c r="V159" s="2">
        <v>23900</v>
      </c>
      <c r="W159" s="2">
        <v>25600</v>
      </c>
      <c r="X159" s="2">
        <v>31800</v>
      </c>
      <c r="Y159" s="2">
        <v>37200</v>
      </c>
      <c r="Z159" s="2">
        <v>38100</v>
      </c>
      <c r="AA159" s="2">
        <v>35100</v>
      </c>
      <c r="AB159" s="2">
        <v>34200</v>
      </c>
      <c r="AC159" s="2">
        <v>36100</v>
      </c>
      <c r="AD159" s="2">
        <v>35700</v>
      </c>
      <c r="AE159" s="2" t="s">
        <v>10</v>
      </c>
      <c r="AF159" s="2">
        <v>35800</v>
      </c>
      <c r="AG159" s="2">
        <v>38100</v>
      </c>
      <c r="AH159" s="2">
        <v>37300</v>
      </c>
      <c r="AI159" s="2">
        <v>41900</v>
      </c>
      <c r="AJ159" s="2">
        <v>45600</v>
      </c>
      <c r="AK159" s="2">
        <f>VLOOKUP(C159,[1]DataDownloadReport_02082019!$A$2:$E$123,5,FALSE)</f>
        <v>41400</v>
      </c>
      <c r="AL159" s="2">
        <v>41900</v>
      </c>
      <c r="AM159" s="25"/>
      <c r="AO159" s="113"/>
    </row>
    <row r="160" spans="1:41" x14ac:dyDescent="0.3">
      <c r="A160" s="22" t="s">
        <v>111</v>
      </c>
      <c r="B160" s="3" t="s">
        <v>449</v>
      </c>
      <c r="C160" s="55">
        <v>89</v>
      </c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>
        <v>35800</v>
      </c>
      <c r="AI160" s="4">
        <v>34500</v>
      </c>
      <c r="AJ160" s="4"/>
      <c r="AK160" s="4">
        <f>VLOOKUP(C160,[1]DataDownloadReport_02082019!$A$2:$E$123,5,FALSE)</f>
        <v>35700</v>
      </c>
      <c r="AL160" s="4">
        <v>39000</v>
      </c>
      <c r="AM160" s="23"/>
      <c r="AO160" s="113"/>
    </row>
    <row r="161" spans="1:43" x14ac:dyDescent="0.3">
      <c r="A161" s="24" t="s">
        <v>111</v>
      </c>
      <c r="B161" s="1" t="s">
        <v>116</v>
      </c>
      <c r="C161" s="1">
        <v>524</v>
      </c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"/>
      <c r="S161" s="2"/>
      <c r="T161" s="2">
        <v>9200</v>
      </c>
      <c r="U161" s="2">
        <v>12800</v>
      </c>
      <c r="V161" s="2">
        <v>14100</v>
      </c>
      <c r="W161" s="2">
        <v>16800</v>
      </c>
      <c r="X161" s="2">
        <v>17500</v>
      </c>
      <c r="Y161" s="2">
        <v>22300</v>
      </c>
      <c r="Z161" s="2">
        <v>22000</v>
      </c>
      <c r="AA161" s="2">
        <v>17400</v>
      </c>
      <c r="AB161" s="2">
        <v>23400</v>
      </c>
      <c r="AC161" s="2">
        <v>25800</v>
      </c>
      <c r="AD161" s="2">
        <v>24400</v>
      </c>
      <c r="AE161" s="2">
        <v>29800</v>
      </c>
      <c r="AF161" s="2">
        <v>20600</v>
      </c>
      <c r="AG161" s="2">
        <v>28200</v>
      </c>
      <c r="AH161" s="2">
        <v>29000</v>
      </c>
      <c r="AI161" s="2">
        <v>33400</v>
      </c>
      <c r="AJ161" s="2">
        <v>32100</v>
      </c>
      <c r="AK161" s="2"/>
      <c r="AL161"/>
      <c r="AM161" s="25"/>
      <c r="AO161" s="113"/>
    </row>
    <row r="162" spans="1:43" x14ac:dyDescent="0.3">
      <c r="A162" s="22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4"/>
      <c r="S162" s="4" t="s">
        <v>8</v>
      </c>
      <c r="T162" s="4" t="s">
        <v>10</v>
      </c>
      <c r="U162" s="4" t="s">
        <v>8</v>
      </c>
      <c r="V162" s="4" t="s">
        <v>10</v>
      </c>
      <c r="W162" s="4"/>
      <c r="X162" s="4"/>
      <c r="Y162" s="4"/>
      <c r="Z162" s="4"/>
      <c r="AA162" s="4"/>
      <c r="AB162" s="4"/>
      <c r="AC162" s="4"/>
      <c r="AD162" s="4"/>
      <c r="AE162" s="4" t="s">
        <v>10</v>
      </c>
      <c r="AF162" s="4" t="s">
        <v>10</v>
      </c>
      <c r="AG162" s="4"/>
      <c r="AH162" s="4"/>
      <c r="AI162" s="4"/>
      <c r="AJ162" s="4"/>
      <c r="AK162" s="4"/>
      <c r="AL162" s="4"/>
      <c r="AM162" s="23"/>
      <c r="AO162" s="113"/>
    </row>
    <row r="163" spans="1:43" s="11" customFormat="1" x14ac:dyDescent="0.3">
      <c r="A163" s="24" t="s">
        <v>117</v>
      </c>
      <c r="B163" s="1" t="s">
        <v>105</v>
      </c>
      <c r="C163" s="1">
        <v>518</v>
      </c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2">
        <v>5800</v>
      </c>
      <c r="S163" s="2">
        <v>4900</v>
      </c>
      <c r="T163" s="2">
        <v>5500</v>
      </c>
      <c r="U163" s="2">
        <v>6000</v>
      </c>
      <c r="V163" s="2">
        <v>9900</v>
      </c>
      <c r="W163" s="2">
        <v>7000</v>
      </c>
      <c r="X163" s="2">
        <v>5500</v>
      </c>
      <c r="Y163" s="2">
        <v>7700</v>
      </c>
      <c r="Z163" s="2">
        <v>6400</v>
      </c>
      <c r="AA163" s="2">
        <v>4300</v>
      </c>
      <c r="AB163" s="2">
        <v>4900</v>
      </c>
      <c r="AC163" s="2">
        <v>4500</v>
      </c>
      <c r="AD163" s="2"/>
      <c r="AE163" s="2" t="s">
        <v>10</v>
      </c>
      <c r="AF163" s="2" t="s">
        <v>10</v>
      </c>
      <c r="AG163" s="2">
        <v>4900</v>
      </c>
      <c r="AH163" s="2"/>
      <c r="AI163" s="2">
        <v>6300</v>
      </c>
      <c r="AJ163" s="2"/>
      <c r="AK163" s="2">
        <f>VLOOKUP(C163,[1]DataDownloadReport_02082019!$A$2:$E$123,5,FALSE)</f>
        <v>6700</v>
      </c>
      <c r="AL163" s="2"/>
      <c r="AM163" s="25"/>
      <c r="AN163"/>
      <c r="AO163" s="113"/>
      <c r="AP163"/>
      <c r="AQ163" s="8"/>
    </row>
    <row r="164" spans="1:43" s="11" customFormat="1" x14ac:dyDescent="0.3">
      <c r="A164" s="27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28"/>
      <c r="AN164"/>
      <c r="AO164" s="113"/>
      <c r="AP164"/>
      <c r="AQ164" s="8"/>
    </row>
    <row r="165" spans="1:43" s="11" customFormat="1" x14ac:dyDescent="0.3">
      <c r="A165" s="24" t="s">
        <v>571</v>
      </c>
      <c r="B165" s="1" t="s">
        <v>572</v>
      </c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17"/>
      <c r="AL165" s="17"/>
      <c r="AM165" s="25"/>
      <c r="AN165"/>
      <c r="AO165" s="113"/>
      <c r="AP165"/>
      <c r="AQ165" s="8"/>
    </row>
    <row r="166" spans="1:43" x14ac:dyDescent="0.3">
      <c r="A166" s="22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4"/>
      <c r="S166" s="4" t="s">
        <v>8</v>
      </c>
      <c r="T166" s="4" t="s">
        <v>10</v>
      </c>
      <c r="U166" s="4" t="s">
        <v>8</v>
      </c>
      <c r="V166" s="4" t="s">
        <v>10</v>
      </c>
      <c r="W166" s="4"/>
      <c r="X166" s="4"/>
      <c r="Y166" s="4"/>
      <c r="Z166" s="4"/>
      <c r="AA166" s="4"/>
      <c r="AB166" s="4"/>
      <c r="AC166" s="4"/>
      <c r="AD166" s="4"/>
      <c r="AE166" s="4" t="s">
        <v>10</v>
      </c>
      <c r="AF166" s="4" t="s">
        <v>10</v>
      </c>
      <c r="AG166" s="4"/>
      <c r="AH166" s="4"/>
      <c r="AI166" s="4"/>
      <c r="AJ166" s="4"/>
      <c r="AK166" s="4"/>
      <c r="AL166" s="4"/>
      <c r="AM166" s="23"/>
      <c r="AO166" s="113"/>
    </row>
    <row r="167" spans="1:43" x14ac:dyDescent="0.3">
      <c r="A167" s="24" t="s">
        <v>118</v>
      </c>
      <c r="B167" s="1" t="s">
        <v>119</v>
      </c>
      <c r="C167" s="1">
        <v>265</v>
      </c>
      <c r="D167" s="1">
        <v>2200</v>
      </c>
      <c r="E167" s="1">
        <v>8500</v>
      </c>
      <c r="F167" s="1">
        <v>6100</v>
      </c>
      <c r="G167" s="1">
        <v>6900</v>
      </c>
      <c r="H167" s="1">
        <v>2500</v>
      </c>
      <c r="I167" s="1">
        <v>2600</v>
      </c>
      <c r="J167" s="1">
        <v>2900</v>
      </c>
      <c r="K167" s="1">
        <v>2500</v>
      </c>
      <c r="L167" s="1">
        <v>2900</v>
      </c>
      <c r="M167" s="1">
        <v>2200</v>
      </c>
      <c r="N167" s="1">
        <v>2300</v>
      </c>
      <c r="O167" s="1">
        <v>2400</v>
      </c>
      <c r="P167" s="1">
        <v>2000</v>
      </c>
      <c r="Q167" s="1">
        <v>1800</v>
      </c>
      <c r="R167" s="2">
        <v>2100</v>
      </c>
      <c r="S167" s="2">
        <v>2200</v>
      </c>
      <c r="T167" s="2">
        <v>2200</v>
      </c>
      <c r="U167" s="2">
        <v>2100</v>
      </c>
      <c r="V167" s="2">
        <v>2200</v>
      </c>
      <c r="W167" s="2">
        <v>1900</v>
      </c>
      <c r="X167" s="2">
        <v>2100</v>
      </c>
      <c r="Y167" s="2">
        <v>2100</v>
      </c>
      <c r="Z167" s="2">
        <v>2300</v>
      </c>
      <c r="AA167" s="2">
        <v>1900</v>
      </c>
      <c r="AB167" s="2">
        <v>2200</v>
      </c>
      <c r="AC167" s="2">
        <v>2000</v>
      </c>
      <c r="AD167" s="2"/>
      <c r="AE167" s="2" t="s">
        <v>10</v>
      </c>
      <c r="AF167" s="2" t="s">
        <v>10</v>
      </c>
      <c r="AG167" s="2"/>
      <c r="AH167" s="2"/>
      <c r="AI167" s="2"/>
      <c r="AJ167" s="2"/>
      <c r="AK167" s="2"/>
      <c r="AL167" s="2"/>
      <c r="AM167" s="25"/>
      <c r="AO167" s="113"/>
    </row>
    <row r="168" spans="1:43" s="11" customFormat="1" x14ac:dyDescent="0.3">
      <c r="A168" s="22"/>
      <c r="B168" s="3"/>
      <c r="C168" s="3"/>
      <c r="D168" s="3"/>
      <c r="E168" s="3"/>
      <c r="F168" s="3"/>
      <c r="G168" s="3"/>
      <c r="H168" s="3"/>
      <c r="I168" s="3" t="s">
        <v>10</v>
      </c>
      <c r="J168" s="3" t="s">
        <v>10</v>
      </c>
      <c r="K168" s="3" t="s">
        <v>10</v>
      </c>
      <c r="L168" s="3"/>
      <c r="M168" s="3"/>
      <c r="N168" s="3"/>
      <c r="O168" s="3"/>
      <c r="P168" s="3"/>
      <c r="Q168" s="3"/>
      <c r="R168" s="4"/>
      <c r="S168" s="4" t="s">
        <v>8</v>
      </c>
      <c r="T168" s="4" t="s">
        <v>10</v>
      </c>
      <c r="U168" s="4" t="s">
        <v>8</v>
      </c>
      <c r="V168" s="4" t="s">
        <v>10</v>
      </c>
      <c r="W168" s="4"/>
      <c r="X168" s="4"/>
      <c r="Y168" s="4"/>
      <c r="Z168" s="4"/>
      <c r="AA168" s="4"/>
      <c r="AB168" s="4"/>
      <c r="AC168" s="4"/>
      <c r="AD168" s="4"/>
      <c r="AE168" s="4" t="s">
        <v>10</v>
      </c>
      <c r="AF168" s="4" t="s">
        <v>10</v>
      </c>
      <c r="AG168" s="4"/>
      <c r="AH168" s="4"/>
      <c r="AI168" s="4"/>
      <c r="AJ168" s="4"/>
      <c r="AK168" s="4"/>
      <c r="AL168" s="4"/>
      <c r="AM168" s="23"/>
      <c r="AN168"/>
      <c r="AO168" s="113"/>
      <c r="AP168"/>
      <c r="AQ168" s="8"/>
    </row>
    <row r="169" spans="1:43" hidden="1" x14ac:dyDescent="0.3">
      <c r="A169" s="24" t="s">
        <v>120</v>
      </c>
      <c r="B169" s="1" t="s">
        <v>121</v>
      </c>
      <c r="C169" s="1">
        <v>266</v>
      </c>
      <c r="D169" s="1">
        <v>23000</v>
      </c>
      <c r="E169" s="1">
        <v>25200</v>
      </c>
      <c r="F169" s="1">
        <v>25800</v>
      </c>
      <c r="G169" s="1">
        <v>25700</v>
      </c>
      <c r="H169" s="1">
        <v>28100</v>
      </c>
      <c r="I169" s="1">
        <v>28000</v>
      </c>
      <c r="J169" s="1">
        <v>29700</v>
      </c>
      <c r="K169" s="1">
        <v>30900</v>
      </c>
      <c r="L169" s="1">
        <v>26000</v>
      </c>
      <c r="M169" s="1">
        <v>28600</v>
      </c>
      <c r="N169" s="1">
        <v>25800</v>
      </c>
      <c r="O169" s="1">
        <v>26800</v>
      </c>
      <c r="P169" s="1">
        <v>25100</v>
      </c>
      <c r="Q169" s="1">
        <v>21200</v>
      </c>
      <c r="R169" s="2">
        <v>23900</v>
      </c>
      <c r="S169" s="2">
        <v>26800</v>
      </c>
      <c r="T169" s="2">
        <v>26700</v>
      </c>
      <c r="U169" s="2">
        <v>27800</v>
      </c>
      <c r="V169" s="2">
        <v>28400</v>
      </c>
      <c r="W169" s="2">
        <v>30700</v>
      </c>
      <c r="X169" s="2">
        <v>29400</v>
      </c>
      <c r="Y169" s="2">
        <v>31100</v>
      </c>
      <c r="Z169" s="2">
        <v>29600</v>
      </c>
      <c r="AA169" s="2">
        <v>26400</v>
      </c>
      <c r="AB169" s="2">
        <v>28100</v>
      </c>
      <c r="AC169" s="2"/>
      <c r="AD169" s="2"/>
      <c r="AE169" s="2" t="s">
        <v>10</v>
      </c>
      <c r="AF169" s="2" t="s">
        <v>10</v>
      </c>
      <c r="AG169" s="2"/>
      <c r="AH169" s="2"/>
      <c r="AI169" s="2"/>
      <c r="AJ169" s="2"/>
      <c r="AK169" s="2"/>
      <c r="AL169" s="2"/>
      <c r="AM169" s="25"/>
      <c r="AO169" s="113"/>
    </row>
    <row r="170" spans="1:43" ht="12.6" customHeight="1" x14ac:dyDescent="0.3">
      <c r="A170" s="24" t="s">
        <v>120</v>
      </c>
      <c r="B170" s="1" t="s">
        <v>591</v>
      </c>
      <c r="C170" s="1">
        <v>86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>
        <v>25500</v>
      </c>
      <c r="AM170" s="25"/>
      <c r="AO170" s="113"/>
    </row>
    <row r="171" spans="1:43" hidden="1" x14ac:dyDescent="0.3">
      <c r="A171" s="22" t="s">
        <v>120</v>
      </c>
      <c r="B171" s="3" t="s">
        <v>589</v>
      </c>
      <c r="C171" s="3">
        <v>268</v>
      </c>
      <c r="D171" s="3">
        <v>26600</v>
      </c>
      <c r="E171" s="3">
        <v>27000</v>
      </c>
      <c r="F171" s="3">
        <v>26300</v>
      </c>
      <c r="G171" s="3">
        <v>30100</v>
      </c>
      <c r="H171" s="3">
        <v>30000</v>
      </c>
      <c r="I171" s="3">
        <v>30600</v>
      </c>
      <c r="J171" s="3">
        <v>32200</v>
      </c>
      <c r="K171" s="3">
        <v>29300</v>
      </c>
      <c r="L171" s="3">
        <v>32900</v>
      </c>
      <c r="M171" s="3">
        <v>29200</v>
      </c>
      <c r="N171" s="3">
        <v>27500</v>
      </c>
      <c r="O171" s="3">
        <v>29600</v>
      </c>
      <c r="P171" s="3">
        <v>28600</v>
      </c>
      <c r="Q171" s="3">
        <v>25200</v>
      </c>
      <c r="R171" s="4">
        <v>27800</v>
      </c>
      <c r="S171" s="4">
        <v>26200</v>
      </c>
      <c r="T171" s="4">
        <v>27800</v>
      </c>
      <c r="U171" s="4">
        <v>29300</v>
      </c>
      <c r="V171" s="4">
        <v>29500</v>
      </c>
      <c r="W171" s="4">
        <v>33100</v>
      </c>
      <c r="X171" s="4">
        <v>30900</v>
      </c>
      <c r="Y171" s="4">
        <v>30400</v>
      </c>
      <c r="Z171" s="4">
        <v>30100</v>
      </c>
      <c r="AA171" s="4">
        <v>32200</v>
      </c>
      <c r="AB171" s="4">
        <v>30000</v>
      </c>
      <c r="AC171" s="4"/>
      <c r="AD171" s="4"/>
      <c r="AE171" s="4" t="s">
        <v>10</v>
      </c>
      <c r="AF171" s="4" t="s">
        <v>10</v>
      </c>
      <c r="AG171" s="4"/>
      <c r="AH171" s="4"/>
      <c r="AI171" s="4"/>
      <c r="AJ171" s="4"/>
      <c r="AK171" s="4"/>
      <c r="AL171" s="4"/>
      <c r="AM171" s="23"/>
      <c r="AO171" s="113"/>
    </row>
    <row r="172" spans="1:43" ht="13.8" customHeight="1" x14ac:dyDescent="0.3">
      <c r="A172" s="26" t="s">
        <v>120</v>
      </c>
      <c r="B172" s="16" t="s">
        <v>122</v>
      </c>
      <c r="C172" s="16">
        <v>2</v>
      </c>
      <c r="D172" s="16"/>
      <c r="E172" s="16"/>
      <c r="F172" s="16"/>
      <c r="G172" s="16"/>
      <c r="H172" s="16"/>
      <c r="I172" s="16">
        <v>34000</v>
      </c>
      <c r="J172" s="16">
        <v>36000</v>
      </c>
      <c r="K172" s="16" t="s">
        <v>8</v>
      </c>
      <c r="L172" s="16">
        <v>32700</v>
      </c>
      <c r="M172" s="16">
        <v>39600</v>
      </c>
      <c r="N172" s="16">
        <v>39400</v>
      </c>
      <c r="O172" s="16">
        <v>39600</v>
      </c>
      <c r="P172" s="16">
        <v>40400</v>
      </c>
      <c r="Q172" s="16">
        <v>37000</v>
      </c>
      <c r="R172" s="17">
        <v>38000</v>
      </c>
      <c r="S172" s="17">
        <v>37800</v>
      </c>
      <c r="T172" s="17">
        <v>40300</v>
      </c>
      <c r="U172" s="17">
        <v>41600</v>
      </c>
      <c r="V172" s="17">
        <v>42000</v>
      </c>
      <c r="W172" s="17">
        <v>43700</v>
      </c>
      <c r="X172" s="17">
        <v>44900</v>
      </c>
      <c r="Y172" s="17">
        <v>44300</v>
      </c>
      <c r="Z172" s="17">
        <v>42800</v>
      </c>
      <c r="AA172" s="17">
        <v>39700</v>
      </c>
      <c r="AB172" s="17">
        <v>38600</v>
      </c>
      <c r="AC172" s="17">
        <v>37800</v>
      </c>
      <c r="AD172" s="17">
        <v>37400</v>
      </c>
      <c r="AE172" s="17">
        <v>36600</v>
      </c>
      <c r="AF172" s="17">
        <v>37100</v>
      </c>
      <c r="AG172" s="17">
        <v>37800</v>
      </c>
      <c r="AH172" s="17">
        <v>38300</v>
      </c>
      <c r="AI172" s="17"/>
      <c r="AJ172" s="17"/>
      <c r="AK172" s="17">
        <f>VLOOKUP(C172,[1]DataDownloadReport_02082019!$A$2:$E$123,5,FALSE)</f>
        <v>40700</v>
      </c>
      <c r="AL172" s="17">
        <v>40700</v>
      </c>
      <c r="AM172" s="25"/>
      <c r="AO172" s="113"/>
    </row>
    <row r="173" spans="1:43" hidden="1" x14ac:dyDescent="0.3">
      <c r="A173" s="22" t="s">
        <v>120</v>
      </c>
      <c r="B173" s="3" t="s">
        <v>123</v>
      </c>
      <c r="C173" s="3">
        <v>515</v>
      </c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>
        <v>44400</v>
      </c>
      <c r="R173" s="4">
        <v>41000</v>
      </c>
      <c r="S173" s="4">
        <v>48200</v>
      </c>
      <c r="T173" s="4">
        <v>45500</v>
      </c>
      <c r="U173" s="4">
        <v>47700</v>
      </c>
      <c r="V173" s="4">
        <v>51100</v>
      </c>
      <c r="W173" s="4">
        <v>53900</v>
      </c>
      <c r="X173" s="4">
        <v>49800</v>
      </c>
      <c r="Y173" s="4">
        <v>49900</v>
      </c>
      <c r="Z173" s="4">
        <v>47700</v>
      </c>
      <c r="AA173" s="4">
        <v>46700</v>
      </c>
      <c r="AB173" s="4">
        <v>49000</v>
      </c>
      <c r="AC173" s="4"/>
      <c r="AD173" s="4"/>
      <c r="AE173" s="4" t="s">
        <v>10</v>
      </c>
      <c r="AF173" s="4" t="s">
        <v>10</v>
      </c>
      <c r="AG173" s="4"/>
      <c r="AH173" s="4"/>
      <c r="AI173" s="4"/>
      <c r="AJ173" s="4"/>
      <c r="AK173" s="4"/>
      <c r="AL173" s="4"/>
      <c r="AM173" s="23"/>
      <c r="AO173" s="113"/>
    </row>
    <row r="174" spans="1:43" ht="13.8" hidden="1" customHeight="1" x14ac:dyDescent="0.3">
      <c r="A174" s="24" t="s">
        <v>120</v>
      </c>
      <c r="B174" s="1" t="s">
        <v>124</v>
      </c>
      <c r="C174" s="1">
        <v>516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>
        <v>42800</v>
      </c>
      <c r="R174" s="2">
        <v>49100</v>
      </c>
      <c r="S174" s="2">
        <v>51300</v>
      </c>
      <c r="T174" s="2">
        <v>51700</v>
      </c>
      <c r="U174" s="2">
        <v>53800</v>
      </c>
      <c r="V174" s="2">
        <v>53900</v>
      </c>
      <c r="W174" s="2">
        <v>57700</v>
      </c>
      <c r="X174" s="2">
        <v>51000</v>
      </c>
      <c r="Y174" s="2">
        <v>58400</v>
      </c>
      <c r="Z174" s="2">
        <v>56000</v>
      </c>
      <c r="AA174" s="2">
        <v>49600</v>
      </c>
      <c r="AB174" s="2">
        <v>51300</v>
      </c>
      <c r="AC174" s="2"/>
      <c r="AD174" s="2"/>
      <c r="AE174" s="2" t="s">
        <v>10</v>
      </c>
      <c r="AF174" s="2" t="s">
        <v>10</v>
      </c>
      <c r="AG174" s="2"/>
      <c r="AH174" s="2"/>
      <c r="AI174" s="2"/>
      <c r="AJ174" s="2"/>
      <c r="AK174" s="2"/>
      <c r="AL174" s="2"/>
      <c r="AM174" s="25"/>
      <c r="AO174" s="113"/>
    </row>
    <row r="175" spans="1:43" hidden="1" x14ac:dyDescent="0.3">
      <c r="A175" s="22" t="s">
        <v>120</v>
      </c>
      <c r="B175" s="3" t="s">
        <v>125</v>
      </c>
      <c r="C175" s="3"/>
      <c r="D175" s="3">
        <v>31500</v>
      </c>
      <c r="E175" s="3">
        <v>34500</v>
      </c>
      <c r="F175" s="3">
        <v>36600</v>
      </c>
      <c r="G175" s="3">
        <v>35200</v>
      </c>
      <c r="H175" s="3">
        <v>40100</v>
      </c>
      <c r="I175" s="3">
        <v>40300</v>
      </c>
      <c r="J175" s="3">
        <v>46100</v>
      </c>
      <c r="K175" s="3">
        <v>43900</v>
      </c>
      <c r="L175" s="3">
        <v>46300</v>
      </c>
      <c r="M175" s="3">
        <v>40200</v>
      </c>
      <c r="N175" s="3">
        <v>44500</v>
      </c>
      <c r="O175" s="3">
        <v>44100</v>
      </c>
      <c r="P175" s="3">
        <v>41900</v>
      </c>
      <c r="Q175" s="3">
        <v>46000</v>
      </c>
      <c r="R175" s="4">
        <v>48300</v>
      </c>
      <c r="S175" s="4">
        <v>50700</v>
      </c>
      <c r="T175" s="4">
        <v>48700</v>
      </c>
      <c r="U175" s="4"/>
      <c r="V175" s="4" t="s">
        <v>10</v>
      </c>
      <c r="W175" s="4"/>
      <c r="X175" s="4"/>
      <c r="Y175" s="4"/>
      <c r="Z175" s="4"/>
      <c r="AA175" s="4"/>
      <c r="AB175" s="4"/>
      <c r="AC175" s="4"/>
      <c r="AD175" s="4"/>
      <c r="AE175" s="4" t="s">
        <v>10</v>
      </c>
      <c r="AF175" s="4" t="s">
        <v>10</v>
      </c>
      <c r="AG175" s="4"/>
      <c r="AH175" s="4"/>
      <c r="AI175" s="4"/>
      <c r="AJ175" s="4"/>
      <c r="AK175" s="4"/>
      <c r="AL175" s="4"/>
      <c r="AM175" s="23"/>
      <c r="AO175" s="113"/>
    </row>
    <row r="176" spans="1:43" x14ac:dyDescent="0.3">
      <c r="A176" s="24" t="s">
        <v>120</v>
      </c>
      <c r="B176" s="1" t="s">
        <v>590</v>
      </c>
      <c r="C176" s="54">
        <v>40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2"/>
      <c r="S176" s="2">
        <v>44800</v>
      </c>
      <c r="T176" s="2">
        <v>46100</v>
      </c>
      <c r="U176" s="2">
        <v>49800</v>
      </c>
      <c r="V176" s="2">
        <v>53700</v>
      </c>
      <c r="W176" s="2">
        <v>56800</v>
      </c>
      <c r="X176" s="2">
        <v>56700</v>
      </c>
      <c r="Y176" s="2">
        <v>55900</v>
      </c>
      <c r="Z176" s="2">
        <v>53000</v>
      </c>
      <c r="AA176" s="2">
        <v>50000</v>
      </c>
      <c r="AB176" s="2">
        <v>47100</v>
      </c>
      <c r="AC176" s="2">
        <v>48600</v>
      </c>
      <c r="AD176" s="2">
        <v>48300</v>
      </c>
      <c r="AE176" s="2">
        <v>45200</v>
      </c>
      <c r="AF176" s="2">
        <v>45800</v>
      </c>
      <c r="AG176" s="2">
        <v>46500</v>
      </c>
      <c r="AH176" s="2">
        <v>45600</v>
      </c>
      <c r="AI176" s="2">
        <v>46500</v>
      </c>
      <c r="AJ176" s="2">
        <v>46400</v>
      </c>
      <c r="AK176" s="2">
        <f>VLOOKUP(C176,[1]DataDownloadReport_02082019!$A$2:$E$123,5,FALSE)</f>
        <v>45200</v>
      </c>
      <c r="AL176" s="2">
        <v>45100</v>
      </c>
      <c r="AM176" s="25"/>
      <c r="AO176" s="113"/>
    </row>
    <row r="177" spans="1:41" ht="0.6" customHeight="1" x14ac:dyDescent="0.3">
      <c r="A177" s="22" t="s">
        <v>120</v>
      </c>
      <c r="B177" s="3" t="s">
        <v>126</v>
      </c>
      <c r="C177" s="3">
        <v>270</v>
      </c>
      <c r="D177" s="3">
        <v>21500</v>
      </c>
      <c r="E177" s="3">
        <v>28000</v>
      </c>
      <c r="F177" s="3">
        <v>26800</v>
      </c>
      <c r="G177" s="3">
        <v>28100</v>
      </c>
      <c r="H177" s="3">
        <v>32100</v>
      </c>
      <c r="I177" s="3">
        <v>35300</v>
      </c>
      <c r="J177" s="3">
        <v>28800</v>
      </c>
      <c r="K177" s="3">
        <v>33800</v>
      </c>
      <c r="L177" s="3">
        <v>36600</v>
      </c>
      <c r="M177" s="3">
        <v>35000</v>
      </c>
      <c r="N177" s="3">
        <v>33500</v>
      </c>
      <c r="O177" s="3">
        <v>31200</v>
      </c>
      <c r="P177" s="3">
        <v>31500</v>
      </c>
      <c r="Q177" s="3">
        <v>30200</v>
      </c>
      <c r="R177" s="4">
        <v>34000</v>
      </c>
      <c r="S177" s="4">
        <v>32700</v>
      </c>
      <c r="T177" s="4">
        <v>33500</v>
      </c>
      <c r="U177" s="4">
        <v>35100</v>
      </c>
      <c r="V177" s="4">
        <v>37400</v>
      </c>
      <c r="W177" s="4">
        <v>40500</v>
      </c>
      <c r="X177" s="4">
        <v>40700</v>
      </c>
      <c r="Y177" s="4">
        <v>42200</v>
      </c>
      <c r="Z177" s="4">
        <v>42900</v>
      </c>
      <c r="AA177" s="4">
        <v>46500</v>
      </c>
      <c r="AB177" s="4">
        <v>42600</v>
      </c>
      <c r="AC177" s="4"/>
      <c r="AD177" s="4"/>
      <c r="AE177" s="4" t="s">
        <v>10</v>
      </c>
      <c r="AF177" s="4" t="s">
        <v>10</v>
      </c>
      <c r="AG177" s="4"/>
      <c r="AH177" s="4"/>
      <c r="AI177" s="4"/>
      <c r="AJ177" s="4"/>
      <c r="AK177" s="4"/>
      <c r="AL177" s="4"/>
      <c r="AM177" s="23"/>
      <c r="AO177" s="113"/>
    </row>
    <row r="178" spans="1:41" ht="12" customHeight="1" x14ac:dyDescent="0.3">
      <c r="A178" s="24" t="s">
        <v>120</v>
      </c>
      <c r="B178" s="1" t="s">
        <v>30</v>
      </c>
      <c r="C178" s="1">
        <v>267</v>
      </c>
      <c r="D178" s="1">
        <v>10600</v>
      </c>
      <c r="E178" s="1">
        <v>14200</v>
      </c>
      <c r="F178" s="1">
        <v>13300</v>
      </c>
      <c r="G178" s="1">
        <v>12200</v>
      </c>
      <c r="H178" s="1">
        <v>17000</v>
      </c>
      <c r="I178" s="1">
        <v>17800</v>
      </c>
      <c r="J178" s="1">
        <v>15700</v>
      </c>
      <c r="K178" s="1">
        <v>17300</v>
      </c>
      <c r="L178" s="1">
        <v>18200</v>
      </c>
      <c r="M178" s="1">
        <v>17100</v>
      </c>
      <c r="N178" s="1">
        <v>16700</v>
      </c>
      <c r="O178" s="1">
        <v>17200</v>
      </c>
      <c r="P178" s="1">
        <v>17400</v>
      </c>
      <c r="Q178" s="1">
        <v>19300</v>
      </c>
      <c r="R178" s="2">
        <v>20100</v>
      </c>
      <c r="S178" s="2">
        <v>21800</v>
      </c>
      <c r="T178" s="2">
        <v>20400</v>
      </c>
      <c r="U178" s="2">
        <v>20600</v>
      </c>
      <c r="V178" s="2">
        <v>22300</v>
      </c>
      <c r="W178" s="2">
        <v>25000</v>
      </c>
      <c r="X178" s="2">
        <v>27300</v>
      </c>
      <c r="Y178" s="2">
        <v>28700</v>
      </c>
      <c r="Z178" s="2">
        <v>30600</v>
      </c>
      <c r="AA178" s="2">
        <v>35500</v>
      </c>
      <c r="AB178" s="2">
        <v>29600</v>
      </c>
      <c r="AC178" s="2">
        <v>29000</v>
      </c>
      <c r="AD178" s="2"/>
      <c r="AE178" s="2" t="s">
        <v>10</v>
      </c>
      <c r="AF178" s="2" t="s">
        <v>10</v>
      </c>
      <c r="AG178" s="2"/>
      <c r="AH178" s="2"/>
      <c r="AI178" s="2"/>
      <c r="AJ178" s="2"/>
      <c r="AK178" s="2"/>
      <c r="AL178" s="2"/>
      <c r="AM178" s="25"/>
      <c r="AO178" s="113"/>
    </row>
    <row r="179" spans="1:41" ht="0.6" hidden="1" customHeight="1" x14ac:dyDescent="0.3">
      <c r="A179" s="22" t="s">
        <v>120</v>
      </c>
      <c r="B179" s="3" t="s">
        <v>63</v>
      </c>
      <c r="C179" s="3">
        <v>24</v>
      </c>
      <c r="D179" s="3"/>
      <c r="E179" s="3"/>
      <c r="F179" s="3"/>
      <c r="G179" s="3"/>
      <c r="H179" s="3"/>
      <c r="I179" s="3" t="s">
        <v>10</v>
      </c>
      <c r="J179" s="3" t="s">
        <v>10</v>
      </c>
      <c r="K179" s="3">
        <v>5700</v>
      </c>
      <c r="L179" s="3">
        <v>5300</v>
      </c>
      <c r="M179" s="3">
        <v>6300</v>
      </c>
      <c r="N179" s="3">
        <v>6900</v>
      </c>
      <c r="O179" s="3">
        <v>8400</v>
      </c>
      <c r="P179" s="3">
        <v>9300</v>
      </c>
      <c r="Q179" s="3">
        <v>10100</v>
      </c>
      <c r="R179" s="4">
        <v>11000</v>
      </c>
      <c r="S179" s="4">
        <v>12000</v>
      </c>
      <c r="T179" s="4">
        <v>12800</v>
      </c>
      <c r="U179" s="4">
        <v>13900</v>
      </c>
      <c r="V179" s="4">
        <v>14200</v>
      </c>
      <c r="W179" s="4">
        <v>16500</v>
      </c>
      <c r="X179" s="4">
        <v>18100</v>
      </c>
      <c r="Y179" s="4">
        <v>22100</v>
      </c>
      <c r="Z179" s="4">
        <v>23200</v>
      </c>
      <c r="AA179" s="4"/>
      <c r="AB179" s="4"/>
      <c r="AC179" s="4"/>
      <c r="AD179" s="4"/>
      <c r="AE179" s="4" t="s">
        <v>10</v>
      </c>
      <c r="AF179" s="4" t="s">
        <v>10</v>
      </c>
      <c r="AG179" s="4"/>
      <c r="AH179" s="4"/>
      <c r="AI179" s="4"/>
      <c r="AJ179" s="4"/>
      <c r="AK179" s="4"/>
      <c r="AL179" s="4"/>
      <c r="AM179" s="23"/>
      <c r="AO179" s="113"/>
    </row>
    <row r="180" spans="1:41" ht="11.4" customHeight="1" x14ac:dyDescent="0.3">
      <c r="A180" s="24" t="s">
        <v>120</v>
      </c>
      <c r="B180" s="1" t="s">
        <v>17</v>
      </c>
      <c r="C180" s="1">
        <v>443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"/>
      <c r="S180" s="2">
        <v>2200</v>
      </c>
      <c r="T180" s="2">
        <v>3500</v>
      </c>
      <c r="U180" s="2">
        <v>4400</v>
      </c>
      <c r="V180" s="2">
        <v>5500</v>
      </c>
      <c r="W180" s="2">
        <v>4900</v>
      </c>
      <c r="X180" s="2">
        <v>4800</v>
      </c>
      <c r="Y180" s="2">
        <v>5800</v>
      </c>
      <c r="Z180" s="2">
        <v>5900</v>
      </c>
      <c r="AA180" s="2">
        <v>5000</v>
      </c>
      <c r="AB180" s="2">
        <v>4900</v>
      </c>
      <c r="AC180" s="2"/>
      <c r="AD180" s="2"/>
      <c r="AE180" s="2" t="s">
        <v>10</v>
      </c>
      <c r="AF180" s="2">
        <v>4700</v>
      </c>
      <c r="AG180" s="2">
        <v>5400</v>
      </c>
      <c r="AH180" s="2">
        <v>6000</v>
      </c>
      <c r="AI180" s="2">
        <v>6600</v>
      </c>
      <c r="AJ180" s="2">
        <v>7200</v>
      </c>
      <c r="AK180" s="2">
        <f>VLOOKUP(C180,[1]DataDownloadReport_02082019!$A$2:$E$123,5,FALSE)</f>
        <v>7800</v>
      </c>
      <c r="AL180" s="2">
        <v>7800</v>
      </c>
      <c r="AM180" s="25"/>
      <c r="AO180" s="113"/>
    </row>
    <row r="181" spans="1:41" hidden="1" x14ac:dyDescent="0.3">
      <c r="A181" s="22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 t="s">
        <v>10</v>
      </c>
      <c r="AF181" s="4" t="s">
        <v>10</v>
      </c>
      <c r="AG181" s="4"/>
      <c r="AH181" s="4"/>
      <c r="AI181" s="4"/>
      <c r="AJ181" s="4"/>
      <c r="AK181" s="4"/>
      <c r="AL181" s="4"/>
      <c r="AM181" s="23"/>
      <c r="AO181" s="113"/>
    </row>
    <row r="182" spans="1:41" hidden="1" x14ac:dyDescent="0.3">
      <c r="A182" s="24" t="s">
        <v>127</v>
      </c>
      <c r="B182" s="1" t="s">
        <v>128</v>
      </c>
      <c r="C182" s="1">
        <v>475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>
        <v>300</v>
      </c>
      <c r="Q182" s="1">
        <v>200</v>
      </c>
      <c r="R182" s="2">
        <v>300</v>
      </c>
      <c r="S182" s="2">
        <v>300</v>
      </c>
      <c r="T182" s="2">
        <v>500</v>
      </c>
      <c r="U182" s="2">
        <v>400</v>
      </c>
      <c r="V182" s="2">
        <v>400</v>
      </c>
      <c r="W182" s="2"/>
      <c r="X182" s="2">
        <v>600</v>
      </c>
      <c r="Y182" s="2">
        <v>600</v>
      </c>
      <c r="Z182" s="2">
        <v>800</v>
      </c>
      <c r="AA182" s="2">
        <v>500</v>
      </c>
      <c r="AB182" s="2">
        <v>500</v>
      </c>
      <c r="AC182" s="2"/>
      <c r="AD182" s="2"/>
      <c r="AE182" s="2" t="s">
        <v>10</v>
      </c>
      <c r="AF182" s="2" t="s">
        <v>10</v>
      </c>
      <c r="AG182" s="2"/>
      <c r="AH182" s="2"/>
      <c r="AI182" s="2"/>
      <c r="AJ182" s="2"/>
      <c r="AK182" s="2"/>
      <c r="AL182" s="2"/>
      <c r="AM182" s="25"/>
      <c r="AO182" s="113"/>
    </row>
    <row r="183" spans="1:41" hidden="1" x14ac:dyDescent="0.3">
      <c r="A183" s="22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 t="s">
        <v>10</v>
      </c>
      <c r="AF183" s="4" t="s">
        <v>10</v>
      </c>
      <c r="AG183" s="4"/>
      <c r="AH183" s="4"/>
      <c r="AI183" s="4"/>
      <c r="AJ183" s="4"/>
      <c r="AK183" s="4"/>
      <c r="AL183" s="4"/>
      <c r="AM183" s="23"/>
      <c r="AO183" s="113"/>
    </row>
    <row r="184" spans="1:41" hidden="1" x14ac:dyDescent="0.3">
      <c r="A184" s="24" t="s">
        <v>129</v>
      </c>
      <c r="B184" s="1" t="s">
        <v>130</v>
      </c>
      <c r="C184" s="1">
        <v>271</v>
      </c>
      <c r="D184" s="1"/>
      <c r="E184" s="1"/>
      <c r="F184" s="1"/>
      <c r="G184" s="1"/>
      <c r="H184" s="1"/>
      <c r="I184" s="1">
        <v>900</v>
      </c>
      <c r="J184" s="1">
        <v>1600</v>
      </c>
      <c r="K184" s="1">
        <v>1500</v>
      </c>
      <c r="L184" s="1">
        <v>5100</v>
      </c>
      <c r="M184" s="1">
        <v>6000</v>
      </c>
      <c r="N184" s="1">
        <v>6400</v>
      </c>
      <c r="O184" s="1">
        <v>6900</v>
      </c>
      <c r="P184" s="1">
        <v>6100</v>
      </c>
      <c r="Q184" s="1">
        <v>6700</v>
      </c>
      <c r="R184" s="2">
        <v>7400</v>
      </c>
      <c r="S184" s="2">
        <v>9500</v>
      </c>
      <c r="T184" s="2">
        <v>8800</v>
      </c>
      <c r="U184" s="2">
        <v>11200</v>
      </c>
      <c r="V184" s="2">
        <v>9900</v>
      </c>
      <c r="W184" s="2">
        <v>12000</v>
      </c>
      <c r="X184" s="2">
        <v>13800</v>
      </c>
      <c r="Y184" s="2" t="s">
        <v>9</v>
      </c>
      <c r="Z184" s="2">
        <v>10000</v>
      </c>
      <c r="AA184" s="2">
        <v>13000</v>
      </c>
      <c r="AB184" s="2">
        <v>11900</v>
      </c>
      <c r="AC184" s="2"/>
      <c r="AD184" s="2"/>
      <c r="AE184" s="2" t="s">
        <v>10</v>
      </c>
      <c r="AF184" s="2" t="s">
        <v>10</v>
      </c>
      <c r="AG184" s="2"/>
      <c r="AH184" s="2"/>
      <c r="AI184" s="2"/>
      <c r="AJ184" s="2"/>
      <c r="AK184" s="2"/>
      <c r="AL184" s="2"/>
      <c r="AM184" s="25"/>
      <c r="AO184" s="113"/>
    </row>
    <row r="185" spans="1:41" hidden="1" x14ac:dyDescent="0.3">
      <c r="A185" s="22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 t="s">
        <v>10</v>
      </c>
      <c r="AF185" s="4" t="s">
        <v>10</v>
      </c>
      <c r="AG185" s="4"/>
      <c r="AH185" s="4"/>
      <c r="AI185" s="4"/>
      <c r="AJ185" s="4"/>
      <c r="AK185" s="4"/>
      <c r="AL185" s="4"/>
      <c r="AM185" s="23"/>
      <c r="AO185" s="113"/>
    </row>
    <row r="186" spans="1:41" hidden="1" x14ac:dyDescent="0.3">
      <c r="A186" s="24" t="s">
        <v>131</v>
      </c>
      <c r="B186" s="1" t="s">
        <v>132</v>
      </c>
      <c r="C186" s="1">
        <v>632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2"/>
      <c r="T186" s="2"/>
      <c r="U186" s="2"/>
      <c r="V186" s="2">
        <v>1600</v>
      </c>
      <c r="W186" s="2">
        <v>1600</v>
      </c>
      <c r="X186" s="2">
        <v>1600</v>
      </c>
      <c r="Y186" s="2">
        <v>2000</v>
      </c>
      <c r="Z186" s="2">
        <v>1500</v>
      </c>
      <c r="AA186" s="2">
        <v>1500</v>
      </c>
      <c r="AB186" s="2">
        <v>1100</v>
      </c>
      <c r="AC186" s="2"/>
      <c r="AD186" s="2"/>
      <c r="AE186" s="2" t="s">
        <v>10</v>
      </c>
      <c r="AF186" s="2" t="s">
        <v>10</v>
      </c>
      <c r="AG186" s="2"/>
      <c r="AH186" s="2"/>
      <c r="AI186" s="2"/>
      <c r="AJ186" s="2"/>
      <c r="AK186" s="2"/>
      <c r="AL186" s="2"/>
      <c r="AM186" s="25"/>
      <c r="AO186" s="113"/>
    </row>
    <row r="187" spans="1:41" ht="0.6" customHeight="1" x14ac:dyDescent="0.3">
      <c r="A187" s="22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 t="s">
        <v>10</v>
      </c>
      <c r="AF187" s="4" t="s">
        <v>10</v>
      </c>
      <c r="AG187" s="4"/>
      <c r="AH187" s="4"/>
      <c r="AI187" s="4"/>
      <c r="AJ187" s="4"/>
      <c r="AK187" s="4"/>
      <c r="AL187" s="4"/>
      <c r="AM187" s="23"/>
      <c r="AO187" s="113"/>
    </row>
    <row r="188" spans="1:41" ht="15.6" hidden="1" customHeight="1" x14ac:dyDescent="0.3">
      <c r="A188" s="24" t="s">
        <v>133</v>
      </c>
      <c r="B188" s="1" t="s">
        <v>134</v>
      </c>
      <c r="C188" s="1">
        <v>604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2"/>
      <c r="T188" s="2">
        <v>5800</v>
      </c>
      <c r="U188" s="2">
        <v>4200</v>
      </c>
      <c r="V188" s="2">
        <v>3900</v>
      </c>
      <c r="W188" s="2">
        <v>4100</v>
      </c>
      <c r="X188" s="2">
        <v>4500</v>
      </c>
      <c r="Y188" s="2">
        <v>5100</v>
      </c>
      <c r="Z188" s="2">
        <v>3400</v>
      </c>
      <c r="AA188" s="2">
        <v>3800</v>
      </c>
      <c r="AB188" s="2">
        <v>2800</v>
      </c>
      <c r="AC188" s="2"/>
      <c r="AD188" s="2"/>
      <c r="AE188" s="2" t="s">
        <v>10</v>
      </c>
      <c r="AF188" s="2" t="s">
        <v>10</v>
      </c>
      <c r="AG188" s="2"/>
      <c r="AH188" s="2"/>
      <c r="AI188" s="2"/>
      <c r="AJ188" s="2"/>
      <c r="AK188" s="2"/>
      <c r="AL188" s="2"/>
      <c r="AM188" s="25"/>
      <c r="AO188" s="113"/>
    </row>
    <row r="189" spans="1:41" hidden="1" x14ac:dyDescent="0.3">
      <c r="A189" s="24" t="s">
        <v>133</v>
      </c>
      <c r="B189" s="3" t="s">
        <v>135</v>
      </c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>
        <v>7200</v>
      </c>
      <c r="Q189" s="3">
        <v>11500</v>
      </c>
      <c r="R189" s="4">
        <v>10400</v>
      </c>
      <c r="S189" s="4">
        <v>11900</v>
      </c>
      <c r="T189" s="4" t="s">
        <v>10</v>
      </c>
      <c r="U189" s="4" t="s">
        <v>8</v>
      </c>
      <c r="V189" s="4" t="s">
        <v>10</v>
      </c>
      <c r="W189" s="4"/>
      <c r="X189" s="4"/>
      <c r="Y189" s="4"/>
      <c r="Z189" s="4"/>
      <c r="AA189" s="4"/>
      <c r="AB189" s="4"/>
      <c r="AC189" s="4"/>
      <c r="AD189" s="4"/>
      <c r="AE189" s="4" t="s">
        <v>10</v>
      </c>
      <c r="AF189" s="4" t="s">
        <v>10</v>
      </c>
      <c r="AG189" s="4"/>
      <c r="AH189" s="4"/>
      <c r="AI189" s="4"/>
      <c r="AJ189" s="4"/>
      <c r="AK189" s="4"/>
      <c r="AL189" s="4"/>
      <c r="AM189" s="23"/>
      <c r="AO189" s="113"/>
    </row>
    <row r="190" spans="1:41" hidden="1" x14ac:dyDescent="0.3">
      <c r="A190" s="24" t="s">
        <v>133</v>
      </c>
      <c r="B190" s="1" t="s">
        <v>94</v>
      </c>
      <c r="C190" s="1">
        <v>512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>
        <v>5700</v>
      </c>
      <c r="AC190" s="2"/>
      <c r="AD190" s="2"/>
      <c r="AE190" s="2" t="s">
        <v>10</v>
      </c>
      <c r="AF190" s="2" t="s">
        <v>10</v>
      </c>
      <c r="AG190" s="2"/>
      <c r="AH190" s="2"/>
      <c r="AI190" s="2"/>
      <c r="AJ190" s="2"/>
      <c r="AK190" s="2"/>
      <c r="AL190" s="2"/>
      <c r="AM190" s="25"/>
      <c r="AO190" s="113"/>
    </row>
    <row r="191" spans="1:41" hidden="1" x14ac:dyDescent="0.3">
      <c r="A191" s="27" t="s">
        <v>133</v>
      </c>
      <c r="B191" s="3" t="s">
        <v>136</v>
      </c>
      <c r="C191" s="3">
        <v>603</v>
      </c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4"/>
      <c r="S191" s="4">
        <v>8000</v>
      </c>
      <c r="T191" s="4">
        <v>8000</v>
      </c>
      <c r="U191" s="4">
        <v>6400</v>
      </c>
      <c r="V191" s="4">
        <v>7100</v>
      </c>
      <c r="W191" s="4">
        <v>8100</v>
      </c>
      <c r="X191" s="4">
        <v>7100</v>
      </c>
      <c r="Y191" s="4">
        <v>8600</v>
      </c>
      <c r="Z191" s="4">
        <v>5600</v>
      </c>
      <c r="AA191" s="4">
        <v>6700</v>
      </c>
      <c r="AB191" s="4">
        <v>5700</v>
      </c>
      <c r="AC191" s="4"/>
      <c r="AD191" s="4"/>
      <c r="AE191" s="4" t="s">
        <v>10</v>
      </c>
      <c r="AF191" s="4" t="s">
        <v>10</v>
      </c>
      <c r="AG191" s="4"/>
      <c r="AH191" s="4"/>
      <c r="AI191" s="4"/>
      <c r="AJ191" s="4"/>
      <c r="AK191" s="4"/>
      <c r="AL191" s="4"/>
      <c r="AM191" s="23"/>
      <c r="AO191" s="113"/>
    </row>
    <row r="192" spans="1:41" hidden="1" x14ac:dyDescent="0.3">
      <c r="A192" s="24" t="s">
        <v>133</v>
      </c>
      <c r="B192" s="1" t="s">
        <v>17</v>
      </c>
      <c r="C192" s="1">
        <v>602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2">
        <v>4900</v>
      </c>
      <c r="T192" s="2">
        <v>4500</v>
      </c>
      <c r="U192" s="2">
        <v>4800</v>
      </c>
      <c r="V192" s="2">
        <v>4800</v>
      </c>
      <c r="W192" s="2">
        <v>5900</v>
      </c>
      <c r="X192" s="2">
        <v>5100</v>
      </c>
      <c r="Y192" s="2">
        <v>5500</v>
      </c>
      <c r="Z192" s="2">
        <v>4300</v>
      </c>
      <c r="AA192" s="2">
        <v>5600</v>
      </c>
      <c r="AB192" s="2">
        <v>4700</v>
      </c>
      <c r="AC192" s="2"/>
      <c r="AD192" s="2"/>
      <c r="AE192" s="2" t="s">
        <v>10</v>
      </c>
      <c r="AF192" s="2" t="s">
        <v>10</v>
      </c>
      <c r="AG192" s="2"/>
      <c r="AH192" s="2"/>
      <c r="AI192" s="2"/>
      <c r="AJ192" s="2"/>
      <c r="AK192" s="2"/>
      <c r="AL192" s="2"/>
      <c r="AM192" s="25"/>
      <c r="AO192" s="113"/>
    </row>
    <row r="193" spans="1:41" x14ac:dyDescent="0.3">
      <c r="A193" s="22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4"/>
      <c r="S193" s="4"/>
      <c r="T193" s="4" t="s">
        <v>10</v>
      </c>
      <c r="U193" s="4" t="s">
        <v>8</v>
      </c>
      <c r="V193" s="4" t="s">
        <v>10</v>
      </c>
      <c r="W193" s="4"/>
      <c r="X193" s="4"/>
      <c r="Y193" s="4"/>
      <c r="Z193" s="4"/>
      <c r="AA193" s="4"/>
      <c r="AB193" s="4"/>
      <c r="AC193" s="4"/>
      <c r="AD193" s="4"/>
      <c r="AE193" s="4" t="s">
        <v>10</v>
      </c>
      <c r="AF193" s="4" t="s">
        <v>10</v>
      </c>
      <c r="AG193" s="4"/>
      <c r="AH193" s="4"/>
      <c r="AI193" s="4"/>
      <c r="AJ193" s="4"/>
      <c r="AK193" s="4"/>
      <c r="AL193" s="4"/>
      <c r="AM193" s="23"/>
      <c r="AO193" s="113"/>
    </row>
    <row r="194" spans="1:41" x14ac:dyDescent="0.3">
      <c r="A194" s="24" t="s">
        <v>137</v>
      </c>
      <c r="B194" s="1" t="s">
        <v>138</v>
      </c>
      <c r="C194" s="1">
        <v>274</v>
      </c>
      <c r="D194" s="1">
        <v>7900</v>
      </c>
      <c r="E194" s="1">
        <v>6100</v>
      </c>
      <c r="F194" s="1">
        <v>6200</v>
      </c>
      <c r="G194" s="1">
        <v>6600</v>
      </c>
      <c r="H194" s="1">
        <v>5900</v>
      </c>
      <c r="I194" s="1">
        <v>6100</v>
      </c>
      <c r="J194" s="1">
        <v>6200</v>
      </c>
      <c r="K194" s="1">
        <v>6700</v>
      </c>
      <c r="L194" s="1">
        <v>6400</v>
      </c>
      <c r="M194" s="1">
        <v>7100</v>
      </c>
      <c r="N194" s="1">
        <v>7600</v>
      </c>
      <c r="O194" s="1">
        <v>6400</v>
      </c>
      <c r="P194" s="1">
        <v>7200</v>
      </c>
      <c r="Q194" s="1">
        <v>7500</v>
      </c>
      <c r="R194" s="2">
        <v>7300</v>
      </c>
      <c r="S194" s="2">
        <v>8100</v>
      </c>
      <c r="T194" s="2">
        <v>7100</v>
      </c>
      <c r="U194" s="2">
        <v>7700</v>
      </c>
      <c r="V194" s="2">
        <v>7900</v>
      </c>
      <c r="W194" s="2">
        <v>8300</v>
      </c>
      <c r="X194" s="2">
        <v>7800</v>
      </c>
      <c r="Y194" s="2">
        <v>9200</v>
      </c>
      <c r="Z194" s="2">
        <v>8100</v>
      </c>
      <c r="AA194" s="2">
        <v>6200</v>
      </c>
      <c r="AB194" s="2">
        <v>6500</v>
      </c>
      <c r="AC194" s="2">
        <v>9100</v>
      </c>
      <c r="AD194" s="2"/>
      <c r="AE194" s="2" t="s">
        <v>10</v>
      </c>
      <c r="AF194" s="2">
        <v>9600</v>
      </c>
      <c r="AG194" s="2"/>
      <c r="AH194" s="2"/>
      <c r="AI194" s="2"/>
      <c r="AJ194" s="2">
        <v>9400</v>
      </c>
      <c r="AK194" s="2"/>
      <c r="AL194" s="2">
        <v>10200</v>
      </c>
      <c r="AM194" s="25"/>
      <c r="AO194" s="113"/>
    </row>
    <row r="195" spans="1:41" x14ac:dyDescent="0.3">
      <c r="A195" s="22" t="s">
        <v>137</v>
      </c>
      <c r="B195" s="3" t="s">
        <v>139</v>
      </c>
      <c r="C195" s="3">
        <v>272</v>
      </c>
      <c r="D195" s="3"/>
      <c r="E195" s="3">
        <v>12000</v>
      </c>
      <c r="F195" s="3">
        <v>10800</v>
      </c>
      <c r="G195" s="3">
        <v>12000</v>
      </c>
      <c r="H195" s="3">
        <v>14300</v>
      </c>
      <c r="I195" s="3">
        <v>14200</v>
      </c>
      <c r="J195" s="3">
        <v>14100</v>
      </c>
      <c r="K195" s="3">
        <v>15000</v>
      </c>
      <c r="L195" s="3">
        <v>13200</v>
      </c>
      <c r="M195" s="3">
        <v>14400</v>
      </c>
      <c r="N195" s="3">
        <v>14700</v>
      </c>
      <c r="O195" s="3">
        <v>13500</v>
      </c>
      <c r="P195" s="3">
        <v>13400</v>
      </c>
      <c r="Q195" s="3">
        <v>13500</v>
      </c>
      <c r="R195" s="4">
        <v>13400</v>
      </c>
      <c r="S195" s="4">
        <v>14000</v>
      </c>
      <c r="T195" s="4">
        <v>15000</v>
      </c>
      <c r="U195" s="4">
        <v>14100</v>
      </c>
      <c r="V195" s="4">
        <v>13800</v>
      </c>
      <c r="W195" s="4">
        <v>13900</v>
      </c>
      <c r="X195" s="4">
        <v>13900</v>
      </c>
      <c r="Y195" s="4">
        <v>14700</v>
      </c>
      <c r="Z195" s="4">
        <v>13900</v>
      </c>
      <c r="AA195" s="4">
        <v>12300</v>
      </c>
      <c r="AB195" s="4">
        <v>12000</v>
      </c>
      <c r="AC195" s="4">
        <v>12600</v>
      </c>
      <c r="AD195" s="4"/>
      <c r="AE195" s="4" t="s">
        <v>10</v>
      </c>
      <c r="AF195" s="4" t="s">
        <v>10</v>
      </c>
      <c r="AG195" s="4"/>
      <c r="AH195" s="4"/>
      <c r="AI195" s="4"/>
      <c r="AJ195" s="4"/>
      <c r="AK195" s="4"/>
      <c r="AL195" s="4"/>
      <c r="AM195" s="23"/>
      <c r="AO195" s="113"/>
    </row>
    <row r="196" spans="1:41" hidden="1" x14ac:dyDescent="0.3">
      <c r="A196" s="24" t="s">
        <v>137</v>
      </c>
      <c r="B196" s="1" t="s">
        <v>140</v>
      </c>
      <c r="C196" s="1"/>
      <c r="D196" s="1">
        <v>18900</v>
      </c>
      <c r="E196" s="1">
        <v>26600</v>
      </c>
      <c r="F196" s="1">
        <v>13900</v>
      </c>
      <c r="G196" s="1">
        <v>16600</v>
      </c>
      <c r="H196" s="1">
        <v>16700</v>
      </c>
      <c r="I196" s="1">
        <v>17600</v>
      </c>
      <c r="J196" s="1">
        <v>16800</v>
      </c>
      <c r="K196" s="1">
        <v>18500</v>
      </c>
      <c r="L196" s="1">
        <v>16500</v>
      </c>
      <c r="M196" s="1">
        <v>17000</v>
      </c>
      <c r="N196" s="1">
        <v>17500</v>
      </c>
      <c r="O196" s="1"/>
      <c r="P196" s="1"/>
      <c r="Q196" s="1"/>
      <c r="R196" s="2"/>
      <c r="S196" s="2" t="s">
        <v>8</v>
      </c>
      <c r="T196" s="2" t="s">
        <v>10</v>
      </c>
      <c r="U196" s="2" t="s">
        <v>8</v>
      </c>
      <c r="V196" s="2" t="s">
        <v>10</v>
      </c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5"/>
      <c r="AO196" s="113"/>
    </row>
    <row r="197" spans="1:41" x14ac:dyDescent="0.3">
      <c r="A197" s="22" t="s">
        <v>137</v>
      </c>
      <c r="B197" s="3" t="s">
        <v>140</v>
      </c>
      <c r="C197" s="3">
        <v>44</v>
      </c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>
        <v>16900</v>
      </c>
      <c r="P197" s="3">
        <v>16700</v>
      </c>
      <c r="Q197" s="3">
        <v>16700</v>
      </c>
      <c r="R197" s="4">
        <v>16800</v>
      </c>
      <c r="S197" s="4">
        <v>16700</v>
      </c>
      <c r="T197" s="4">
        <v>16500</v>
      </c>
      <c r="U197" s="4">
        <v>16300</v>
      </c>
      <c r="V197" s="4">
        <v>16100</v>
      </c>
      <c r="W197" s="4">
        <v>16100</v>
      </c>
      <c r="X197" s="4">
        <v>16400</v>
      </c>
      <c r="Y197" s="4">
        <v>15300</v>
      </c>
      <c r="Z197" s="4">
        <v>14900</v>
      </c>
      <c r="AA197" s="4">
        <v>14200</v>
      </c>
      <c r="AB197" s="4">
        <v>14200</v>
      </c>
      <c r="AC197" s="4">
        <v>13700</v>
      </c>
      <c r="AD197" s="4">
        <v>13500</v>
      </c>
      <c r="AE197" s="4">
        <v>13700</v>
      </c>
      <c r="AF197" s="4">
        <v>13500</v>
      </c>
      <c r="AG197" s="4">
        <v>13500</v>
      </c>
      <c r="AH197" s="4">
        <v>12700</v>
      </c>
      <c r="AI197" s="4">
        <v>12400</v>
      </c>
      <c r="AJ197" s="4"/>
      <c r="AK197" s="4"/>
      <c r="AL197" s="4">
        <v>11000</v>
      </c>
      <c r="AM197" s="23"/>
      <c r="AO197" s="113"/>
    </row>
    <row r="198" spans="1:41" x14ac:dyDescent="0.3">
      <c r="A198" s="24" t="s">
        <v>137</v>
      </c>
      <c r="B198" s="1" t="s">
        <v>141</v>
      </c>
      <c r="C198" s="1">
        <v>520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>
        <v>19200</v>
      </c>
      <c r="S198" s="2">
        <v>19900</v>
      </c>
      <c r="T198" s="2">
        <v>19000</v>
      </c>
      <c r="U198" s="2">
        <v>18400</v>
      </c>
      <c r="V198" s="2">
        <v>18000</v>
      </c>
      <c r="W198" s="2">
        <v>17400</v>
      </c>
      <c r="X198" s="2">
        <v>16200</v>
      </c>
      <c r="Y198" s="2">
        <v>16400</v>
      </c>
      <c r="Z198" s="2">
        <v>18500</v>
      </c>
      <c r="AA198" s="2">
        <v>16600</v>
      </c>
      <c r="AB198" s="2">
        <v>15600</v>
      </c>
      <c r="AC198" s="2">
        <v>14500</v>
      </c>
      <c r="AD198" s="2"/>
      <c r="AE198" s="2" t="s">
        <v>10</v>
      </c>
      <c r="AF198" s="2" t="s">
        <v>10</v>
      </c>
      <c r="AG198" s="2"/>
      <c r="AH198" s="2"/>
      <c r="AI198" s="2"/>
      <c r="AJ198" s="2"/>
      <c r="AK198" s="2"/>
      <c r="AL198" s="2"/>
      <c r="AM198" s="25"/>
      <c r="AO198" s="113"/>
    </row>
    <row r="199" spans="1:41" x14ac:dyDescent="0.3">
      <c r="A199" s="22"/>
      <c r="B199" s="3"/>
      <c r="C199" s="3"/>
      <c r="D199" s="3"/>
      <c r="E199" s="3"/>
      <c r="F199" s="3"/>
      <c r="G199" s="3"/>
      <c r="H199" s="3"/>
      <c r="I199" s="3" t="s">
        <v>10</v>
      </c>
      <c r="J199" s="3" t="s">
        <v>10</v>
      </c>
      <c r="K199" s="3" t="s">
        <v>10</v>
      </c>
      <c r="L199" s="3"/>
      <c r="M199" s="3"/>
      <c r="N199" s="3"/>
      <c r="O199" s="3"/>
      <c r="P199" s="3"/>
      <c r="Q199" s="3"/>
      <c r="R199" s="4"/>
      <c r="S199" s="4" t="s">
        <v>8</v>
      </c>
      <c r="T199" s="4" t="s">
        <v>10</v>
      </c>
      <c r="U199" s="4" t="s">
        <v>8</v>
      </c>
      <c r="V199" s="4" t="s">
        <v>10</v>
      </c>
      <c r="W199" s="4"/>
      <c r="X199" s="4"/>
      <c r="Y199" s="4"/>
      <c r="Z199" s="4"/>
      <c r="AA199" s="4"/>
      <c r="AB199" s="4"/>
      <c r="AC199" s="4"/>
      <c r="AD199" s="4"/>
      <c r="AE199" s="4" t="s">
        <v>10</v>
      </c>
      <c r="AF199" s="4" t="s">
        <v>10</v>
      </c>
      <c r="AG199" s="4"/>
      <c r="AH199" s="4"/>
      <c r="AI199" s="4"/>
      <c r="AJ199" s="4"/>
      <c r="AK199" s="4"/>
      <c r="AL199" s="4"/>
      <c r="AM199" s="23"/>
      <c r="AO199" s="113"/>
    </row>
    <row r="200" spans="1:41" x14ac:dyDescent="0.3">
      <c r="A200" s="24" t="s">
        <v>142</v>
      </c>
      <c r="B200" s="1" t="s">
        <v>413</v>
      </c>
      <c r="C200" s="1">
        <v>459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>
        <v>9100</v>
      </c>
      <c r="AC200" s="2">
        <v>9400</v>
      </c>
      <c r="AD200" s="2">
        <v>11800</v>
      </c>
      <c r="AE200" s="2" t="s">
        <v>10</v>
      </c>
      <c r="AF200" s="2">
        <v>15700</v>
      </c>
      <c r="AG200" s="2"/>
      <c r="AH200" s="2">
        <v>15800</v>
      </c>
      <c r="AI200" s="2"/>
      <c r="AJ200" s="2">
        <v>19500</v>
      </c>
      <c r="AK200" s="2"/>
      <c r="AL200" s="2">
        <v>17400</v>
      </c>
      <c r="AM200" s="25"/>
      <c r="AO200" s="113"/>
    </row>
    <row r="201" spans="1:41" ht="13.8" customHeight="1" x14ac:dyDescent="0.3">
      <c r="A201" s="22" t="s">
        <v>142</v>
      </c>
      <c r="B201" s="3" t="s">
        <v>17</v>
      </c>
      <c r="C201" s="3">
        <v>465</v>
      </c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>
        <v>1800</v>
      </c>
      <c r="Q201" s="3">
        <v>1700</v>
      </c>
      <c r="R201" s="4">
        <v>2100</v>
      </c>
      <c r="S201" s="4">
        <v>2400</v>
      </c>
      <c r="T201" s="4">
        <v>2100</v>
      </c>
      <c r="U201" s="4">
        <v>2900</v>
      </c>
      <c r="V201" s="4">
        <v>3700</v>
      </c>
      <c r="W201" s="4">
        <v>5900</v>
      </c>
      <c r="X201" s="4">
        <v>5900</v>
      </c>
      <c r="Y201" s="4">
        <v>7000</v>
      </c>
      <c r="Z201" s="4">
        <v>6700</v>
      </c>
      <c r="AA201" s="4">
        <v>6600</v>
      </c>
      <c r="AB201" s="4">
        <v>8300</v>
      </c>
      <c r="AC201" s="4">
        <v>9000</v>
      </c>
      <c r="AD201" s="4">
        <v>8300</v>
      </c>
      <c r="AE201" s="4" t="s">
        <v>10</v>
      </c>
      <c r="AF201" s="4">
        <v>8200</v>
      </c>
      <c r="AG201" s="4"/>
      <c r="AH201" s="4">
        <v>11500</v>
      </c>
      <c r="AI201" s="4"/>
      <c r="AJ201" s="4">
        <v>16200</v>
      </c>
      <c r="AK201" s="4"/>
      <c r="AL201" s="4">
        <v>15700</v>
      </c>
      <c r="AM201" s="23"/>
      <c r="AO201" s="113"/>
    </row>
    <row r="202" spans="1:41" hidden="1" x14ac:dyDescent="0.3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2" t="s">
        <v>8</v>
      </c>
      <c r="T202" s="2" t="s">
        <v>10</v>
      </c>
      <c r="U202" s="2" t="s">
        <v>8</v>
      </c>
      <c r="V202" s="2" t="s">
        <v>10</v>
      </c>
      <c r="W202" s="2"/>
      <c r="X202" s="2"/>
      <c r="Y202" s="2"/>
      <c r="Z202" s="2"/>
      <c r="AA202" s="2"/>
      <c r="AB202" s="2"/>
      <c r="AC202" s="2"/>
      <c r="AD202" s="2"/>
      <c r="AE202" s="2" t="s">
        <v>10</v>
      </c>
      <c r="AF202" s="2" t="s">
        <v>10</v>
      </c>
      <c r="AG202" s="2"/>
      <c r="AH202" s="2"/>
      <c r="AI202" s="2"/>
      <c r="AJ202" s="2"/>
      <c r="AK202" s="2"/>
      <c r="AL202" s="2"/>
      <c r="AM202" s="25"/>
      <c r="AO202" s="113"/>
    </row>
    <row r="203" spans="1:41" hidden="1" x14ac:dyDescent="0.3">
      <c r="A203" s="22" t="s">
        <v>143</v>
      </c>
      <c r="B203" s="3" t="s">
        <v>144</v>
      </c>
      <c r="C203" s="3">
        <v>625</v>
      </c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4"/>
      <c r="S203" s="4">
        <v>5400</v>
      </c>
      <c r="T203" s="4">
        <v>5600</v>
      </c>
      <c r="U203" s="4">
        <v>5200</v>
      </c>
      <c r="V203" s="4">
        <v>5100</v>
      </c>
      <c r="W203" s="4">
        <v>5800</v>
      </c>
      <c r="X203" s="4">
        <v>5900</v>
      </c>
      <c r="Y203" s="4">
        <v>6800</v>
      </c>
      <c r="Z203" s="4">
        <v>3400</v>
      </c>
      <c r="AA203" s="4"/>
      <c r="AB203" s="4">
        <v>4000</v>
      </c>
      <c r="AC203" s="4"/>
      <c r="AD203" s="4"/>
      <c r="AE203" s="4" t="s">
        <v>10</v>
      </c>
      <c r="AF203" s="4" t="s">
        <v>10</v>
      </c>
      <c r="AG203" s="4"/>
      <c r="AH203" s="4"/>
      <c r="AI203" s="4"/>
      <c r="AJ203" s="4"/>
      <c r="AK203" s="4"/>
      <c r="AL203" s="4"/>
      <c r="AM203" s="23"/>
      <c r="AO203" s="113"/>
    </row>
    <row r="204" spans="1:41" hidden="1" x14ac:dyDescent="0.3">
      <c r="A204" s="24" t="s">
        <v>143</v>
      </c>
      <c r="B204" s="1" t="s">
        <v>145</v>
      </c>
      <c r="C204" s="1">
        <v>626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2">
        <v>8100</v>
      </c>
      <c r="T204" s="2">
        <v>8700</v>
      </c>
      <c r="U204" s="2">
        <v>9300</v>
      </c>
      <c r="V204" s="2">
        <v>8200</v>
      </c>
      <c r="W204" s="2">
        <v>8600</v>
      </c>
      <c r="X204" s="2">
        <v>8900</v>
      </c>
      <c r="Y204" s="2">
        <v>9800</v>
      </c>
      <c r="Z204" s="2">
        <v>8200</v>
      </c>
      <c r="AA204" s="2">
        <v>6800</v>
      </c>
      <c r="AB204" s="2">
        <v>6600</v>
      </c>
      <c r="AC204" s="2"/>
      <c r="AD204" s="2"/>
      <c r="AE204" s="2" t="s">
        <v>10</v>
      </c>
      <c r="AF204" s="2" t="s">
        <v>10</v>
      </c>
      <c r="AG204" s="2"/>
      <c r="AH204" s="2"/>
      <c r="AI204" s="2"/>
      <c r="AJ204" s="2"/>
      <c r="AK204" s="2"/>
      <c r="AL204" s="2"/>
      <c r="AM204" s="25"/>
      <c r="AO204" s="113"/>
    </row>
    <row r="205" spans="1:41" hidden="1" x14ac:dyDescent="0.3">
      <c r="A205" s="22" t="s">
        <v>143</v>
      </c>
      <c r="B205" s="3" t="s">
        <v>146</v>
      </c>
      <c r="C205" s="3">
        <v>627</v>
      </c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4"/>
      <c r="S205" s="4">
        <v>7000</v>
      </c>
      <c r="T205" s="4">
        <v>7200</v>
      </c>
      <c r="U205" s="4">
        <v>6700</v>
      </c>
      <c r="V205" s="4">
        <v>6600</v>
      </c>
      <c r="W205" s="4">
        <v>7000</v>
      </c>
      <c r="X205" s="4">
        <v>6200</v>
      </c>
      <c r="Y205" s="4">
        <v>7600</v>
      </c>
      <c r="Z205" s="4">
        <v>6700</v>
      </c>
      <c r="AA205" s="4">
        <v>5000</v>
      </c>
      <c r="AB205" s="4">
        <v>4600</v>
      </c>
      <c r="AC205" s="4"/>
      <c r="AD205" s="4"/>
      <c r="AE205" s="4" t="s">
        <v>10</v>
      </c>
      <c r="AF205" s="4" t="s">
        <v>10</v>
      </c>
      <c r="AG205" s="4"/>
      <c r="AH205" s="4"/>
      <c r="AI205" s="4"/>
      <c r="AJ205" s="4"/>
      <c r="AK205" s="4"/>
      <c r="AL205" s="4"/>
      <c r="AM205" s="23"/>
      <c r="AO205" s="113"/>
    </row>
    <row r="206" spans="1:41" hidden="1" x14ac:dyDescent="0.3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2" t="s">
        <v>8</v>
      </c>
      <c r="T206" s="2" t="s">
        <v>10</v>
      </c>
      <c r="U206" s="2" t="s">
        <v>8</v>
      </c>
      <c r="V206" s="2" t="s">
        <v>10</v>
      </c>
      <c r="W206" s="2"/>
      <c r="X206" s="2"/>
      <c r="Y206" s="2"/>
      <c r="Z206" s="2"/>
      <c r="AA206" s="2"/>
      <c r="AB206" s="2"/>
      <c r="AC206" s="2"/>
      <c r="AD206" s="2"/>
      <c r="AE206" s="2" t="s">
        <v>10</v>
      </c>
      <c r="AF206" s="2" t="s">
        <v>10</v>
      </c>
      <c r="AG206" s="2"/>
      <c r="AH206" s="2"/>
      <c r="AI206" s="2"/>
      <c r="AJ206" s="2"/>
      <c r="AK206" s="2"/>
      <c r="AL206" s="2"/>
      <c r="AM206" s="25"/>
      <c r="AO206" s="113"/>
    </row>
    <row r="207" spans="1:41" hidden="1" x14ac:dyDescent="0.3">
      <c r="A207" s="22" t="s">
        <v>147</v>
      </c>
      <c r="B207" s="3" t="s">
        <v>148</v>
      </c>
      <c r="C207" s="3">
        <v>499</v>
      </c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>
        <v>1600</v>
      </c>
      <c r="Q207" s="3">
        <v>1500</v>
      </c>
      <c r="R207" s="4">
        <v>2100</v>
      </c>
      <c r="S207" s="4">
        <v>1500</v>
      </c>
      <c r="T207" s="4">
        <v>1100</v>
      </c>
      <c r="U207" s="4">
        <v>1300</v>
      </c>
      <c r="V207" s="4">
        <v>1500</v>
      </c>
      <c r="W207" s="4">
        <v>1600</v>
      </c>
      <c r="X207" s="4"/>
      <c r="Y207" s="4">
        <v>1800</v>
      </c>
      <c r="Z207" s="4">
        <v>1400</v>
      </c>
      <c r="AA207" s="4">
        <v>1200</v>
      </c>
      <c r="AB207" s="4">
        <v>1400</v>
      </c>
      <c r="AC207" s="4"/>
      <c r="AD207" s="4"/>
      <c r="AE207" s="4" t="s">
        <v>10</v>
      </c>
      <c r="AF207" s="4" t="s">
        <v>10</v>
      </c>
      <c r="AG207" s="4"/>
      <c r="AH207" s="4"/>
      <c r="AI207" s="4"/>
      <c r="AJ207" s="4"/>
      <c r="AK207" s="4"/>
      <c r="AL207" s="4"/>
      <c r="AM207" s="23"/>
      <c r="AO207" s="113"/>
    </row>
    <row r="208" spans="1:41" ht="15" customHeight="1" x14ac:dyDescent="0.3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2" t="s">
        <v>8</v>
      </c>
      <c r="T208" s="2" t="s">
        <v>10</v>
      </c>
      <c r="U208" s="2" t="s">
        <v>8</v>
      </c>
      <c r="V208" s="2" t="s">
        <v>10</v>
      </c>
      <c r="W208" s="2"/>
      <c r="X208" s="2"/>
      <c r="Y208" s="2"/>
      <c r="Z208" s="2"/>
      <c r="AA208" s="2"/>
      <c r="AB208" s="2"/>
      <c r="AC208" s="2"/>
      <c r="AD208" s="2"/>
      <c r="AE208" s="2" t="s">
        <v>10</v>
      </c>
      <c r="AF208" s="2" t="s">
        <v>10</v>
      </c>
      <c r="AG208" s="2"/>
      <c r="AH208" s="2"/>
      <c r="AI208" s="2"/>
      <c r="AJ208" s="2"/>
      <c r="AK208" s="2"/>
      <c r="AL208" s="2"/>
      <c r="AM208" s="25"/>
      <c r="AO208" s="113"/>
    </row>
    <row r="209" spans="1:41" ht="13.8" customHeight="1" x14ac:dyDescent="0.3">
      <c r="A209" s="22" t="s">
        <v>149</v>
      </c>
      <c r="B209" s="3" t="s">
        <v>82</v>
      </c>
      <c r="C209" s="3">
        <v>276</v>
      </c>
      <c r="D209" s="3"/>
      <c r="E209" s="3"/>
      <c r="F209" s="3"/>
      <c r="G209" s="3"/>
      <c r="H209" s="3"/>
      <c r="I209" s="3">
        <v>2600</v>
      </c>
      <c r="J209" s="3">
        <v>3000</v>
      </c>
      <c r="K209" s="3">
        <v>3700</v>
      </c>
      <c r="L209" s="3">
        <v>4400</v>
      </c>
      <c r="M209" s="3">
        <v>4200</v>
      </c>
      <c r="N209" s="3">
        <v>4400</v>
      </c>
      <c r="O209" s="3">
        <v>4100</v>
      </c>
      <c r="P209" s="3">
        <v>4600</v>
      </c>
      <c r="Q209" s="3">
        <v>4500</v>
      </c>
      <c r="R209" s="4">
        <v>5500</v>
      </c>
      <c r="S209" s="4">
        <v>6000</v>
      </c>
      <c r="T209" s="4" t="s">
        <v>23</v>
      </c>
      <c r="U209" s="4">
        <v>7700</v>
      </c>
      <c r="V209" s="4">
        <v>7500</v>
      </c>
      <c r="W209" s="4">
        <v>8500</v>
      </c>
      <c r="X209" s="4">
        <v>9000</v>
      </c>
      <c r="Y209" s="4">
        <v>8000</v>
      </c>
      <c r="Z209" s="4">
        <v>8100</v>
      </c>
      <c r="AA209" s="4">
        <v>6800</v>
      </c>
      <c r="AB209" s="4">
        <v>8000</v>
      </c>
      <c r="AC209" s="4">
        <v>6900</v>
      </c>
      <c r="AD209" s="4"/>
      <c r="AE209" s="4" t="s">
        <v>10</v>
      </c>
      <c r="AF209" s="4" t="s">
        <v>10</v>
      </c>
      <c r="AG209" s="4">
        <v>7200</v>
      </c>
      <c r="AH209" s="4"/>
      <c r="AI209" s="4">
        <v>7700</v>
      </c>
      <c r="AJ209" s="4"/>
      <c r="AK209" s="4">
        <f>VLOOKUP(C209,[1]DataDownloadReport_02082019!$A$2:$E$123,5,FALSE)</f>
        <v>7800</v>
      </c>
      <c r="AL209" s="4"/>
      <c r="AM209" s="23"/>
      <c r="AO209" s="113"/>
    </row>
    <row r="210" spans="1:41" hidden="1" x14ac:dyDescent="0.3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2"/>
      <c r="T210" s="2"/>
      <c r="U210" s="2"/>
      <c r="V210" s="2" t="s">
        <v>10</v>
      </c>
      <c r="W210" s="2"/>
      <c r="X210" s="2"/>
      <c r="Y210" s="2"/>
      <c r="Z210" s="2"/>
      <c r="AA210" s="2"/>
      <c r="AB210" s="2"/>
      <c r="AC210" s="2"/>
      <c r="AD210" s="2"/>
      <c r="AE210" s="2" t="s">
        <v>10</v>
      </c>
      <c r="AF210" s="2" t="s">
        <v>10</v>
      </c>
      <c r="AG210" s="2"/>
      <c r="AH210" s="2"/>
      <c r="AI210" s="2"/>
      <c r="AJ210" s="2"/>
      <c r="AK210" s="2"/>
      <c r="AL210" s="2"/>
      <c r="AM210" s="25"/>
      <c r="AO210" s="113"/>
    </row>
    <row r="211" spans="1:41" hidden="1" x14ac:dyDescent="0.3">
      <c r="A211" s="22" t="s">
        <v>150</v>
      </c>
      <c r="B211" s="3" t="s">
        <v>151</v>
      </c>
      <c r="C211" s="3">
        <v>630</v>
      </c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4"/>
      <c r="S211" s="4"/>
      <c r="T211" s="4"/>
      <c r="U211" s="4"/>
      <c r="V211" s="4">
        <v>4700</v>
      </c>
      <c r="W211" s="4">
        <v>4900</v>
      </c>
      <c r="X211" s="4">
        <v>4800</v>
      </c>
      <c r="Y211" s="4">
        <v>4400</v>
      </c>
      <c r="Z211" s="4">
        <v>3100</v>
      </c>
      <c r="AA211" s="4">
        <v>4500</v>
      </c>
      <c r="AB211" s="4">
        <v>3400</v>
      </c>
      <c r="AC211" s="4"/>
      <c r="AD211" s="4"/>
      <c r="AE211" s="4" t="s">
        <v>10</v>
      </c>
      <c r="AF211" s="4" t="s">
        <v>10</v>
      </c>
      <c r="AG211" s="4"/>
      <c r="AH211" s="4"/>
      <c r="AI211" s="4"/>
      <c r="AJ211" s="4"/>
      <c r="AK211" s="4"/>
      <c r="AL211" s="4"/>
      <c r="AM211" s="23"/>
      <c r="AO211" s="113"/>
    </row>
    <row r="212" spans="1:41" hidden="1" x14ac:dyDescent="0.3">
      <c r="A212" s="24" t="s">
        <v>150</v>
      </c>
      <c r="B212" s="1" t="s">
        <v>152</v>
      </c>
      <c r="C212" s="1">
        <v>631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2"/>
      <c r="T212" s="2"/>
      <c r="U212" s="2"/>
      <c r="V212" s="2">
        <v>14100</v>
      </c>
      <c r="W212" s="2">
        <v>14800</v>
      </c>
      <c r="X212" s="2">
        <v>14900</v>
      </c>
      <c r="Y212" s="2">
        <v>16300</v>
      </c>
      <c r="Z212" s="2" t="s">
        <v>9</v>
      </c>
      <c r="AA212" s="2" t="s">
        <v>9</v>
      </c>
      <c r="AB212" s="2">
        <v>8200</v>
      </c>
      <c r="AC212" s="2"/>
      <c r="AD212" s="2"/>
      <c r="AE212" s="2" t="s">
        <v>10</v>
      </c>
      <c r="AF212" s="2" t="s">
        <v>10</v>
      </c>
      <c r="AG212" s="2"/>
      <c r="AH212" s="2"/>
      <c r="AI212" s="2"/>
      <c r="AJ212" s="2"/>
      <c r="AK212" s="2"/>
      <c r="AL212" s="2"/>
      <c r="AM212" s="25"/>
      <c r="AO212" s="113"/>
    </row>
    <row r="213" spans="1:41" hidden="1" x14ac:dyDescent="0.3">
      <c r="A213" s="22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4"/>
      <c r="S213" s="4" t="s">
        <v>8</v>
      </c>
      <c r="T213" s="4" t="s">
        <v>10</v>
      </c>
      <c r="U213" s="4" t="s">
        <v>8</v>
      </c>
      <c r="V213" s="4" t="s">
        <v>10</v>
      </c>
      <c r="W213" s="4"/>
      <c r="X213" s="4"/>
      <c r="Y213" s="4"/>
      <c r="Z213" s="4"/>
      <c r="AA213" s="4"/>
      <c r="AB213" s="4"/>
      <c r="AC213" s="4"/>
      <c r="AD213" s="4"/>
      <c r="AE213" s="4" t="s">
        <v>10</v>
      </c>
      <c r="AF213" s="4" t="s">
        <v>10</v>
      </c>
      <c r="AG213" s="4"/>
      <c r="AH213" s="4"/>
      <c r="AI213" s="4"/>
      <c r="AJ213" s="4"/>
      <c r="AK213" s="4"/>
      <c r="AL213" s="4"/>
      <c r="AM213" s="23"/>
      <c r="AO213" s="113"/>
    </row>
    <row r="214" spans="1:41" hidden="1" x14ac:dyDescent="0.3">
      <c r="A214" s="24" t="s">
        <v>153</v>
      </c>
      <c r="B214" s="1" t="s">
        <v>55</v>
      </c>
      <c r="C214" s="1">
        <v>611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2">
        <v>5300</v>
      </c>
      <c r="T214" s="2">
        <v>5200</v>
      </c>
      <c r="U214" s="2">
        <v>6900</v>
      </c>
      <c r="V214" s="2">
        <v>8300</v>
      </c>
      <c r="W214" s="2">
        <v>9800</v>
      </c>
      <c r="X214" s="2">
        <v>10600</v>
      </c>
      <c r="Y214" s="2">
        <v>12000</v>
      </c>
      <c r="Z214" s="2">
        <v>7800</v>
      </c>
      <c r="AA214" s="2">
        <v>5400</v>
      </c>
      <c r="AB214" s="2">
        <v>5200</v>
      </c>
      <c r="AC214" s="2"/>
      <c r="AD214" s="2"/>
      <c r="AE214" s="2" t="s">
        <v>10</v>
      </c>
      <c r="AF214" s="2" t="s">
        <v>10</v>
      </c>
      <c r="AG214" s="2"/>
      <c r="AH214" s="2"/>
      <c r="AI214" s="2"/>
      <c r="AJ214" s="2"/>
      <c r="AK214" s="2"/>
      <c r="AL214" s="2"/>
      <c r="AM214" s="25"/>
      <c r="AO214" s="113"/>
    </row>
    <row r="215" spans="1:41" hidden="1" x14ac:dyDescent="0.3">
      <c r="A215" s="22" t="s">
        <v>153</v>
      </c>
      <c r="B215" s="3" t="s">
        <v>154</v>
      </c>
      <c r="C215" s="3">
        <v>612</v>
      </c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4"/>
      <c r="S215" s="4">
        <v>8200</v>
      </c>
      <c r="T215" s="4">
        <v>8400</v>
      </c>
      <c r="U215" s="4">
        <v>8700</v>
      </c>
      <c r="V215" s="4">
        <v>9700</v>
      </c>
      <c r="W215" s="4">
        <v>11000</v>
      </c>
      <c r="X215" s="4">
        <v>10300</v>
      </c>
      <c r="Y215" s="4">
        <v>12700</v>
      </c>
      <c r="Z215" s="4">
        <v>8300</v>
      </c>
      <c r="AA215" s="4">
        <v>6400</v>
      </c>
      <c r="AB215" s="4">
        <v>5400</v>
      </c>
      <c r="AC215" s="4"/>
      <c r="AD215" s="4"/>
      <c r="AE215" s="4" t="s">
        <v>10</v>
      </c>
      <c r="AF215" s="4" t="s">
        <v>10</v>
      </c>
      <c r="AG215" s="4"/>
      <c r="AH215" s="4"/>
      <c r="AI215" s="4"/>
      <c r="AJ215" s="4"/>
      <c r="AK215" s="4"/>
      <c r="AL215" s="4"/>
      <c r="AM215" s="23"/>
      <c r="AO215" s="113"/>
    </row>
    <row r="216" spans="1:41" hidden="1" x14ac:dyDescent="0.3">
      <c r="A216" s="24" t="s">
        <v>153</v>
      </c>
      <c r="B216" s="1" t="s">
        <v>146</v>
      </c>
      <c r="C216" s="1">
        <v>613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2">
        <v>1400</v>
      </c>
      <c r="T216" s="2">
        <v>1300</v>
      </c>
      <c r="U216" s="2">
        <v>1400</v>
      </c>
      <c r="V216" s="2">
        <v>1400</v>
      </c>
      <c r="W216" s="2">
        <v>2000</v>
      </c>
      <c r="X216" s="2">
        <v>2000</v>
      </c>
      <c r="Y216" s="2">
        <v>2900</v>
      </c>
      <c r="Z216" s="2">
        <v>1800</v>
      </c>
      <c r="AA216" s="2">
        <v>2500</v>
      </c>
      <c r="AB216" s="2">
        <v>2300</v>
      </c>
      <c r="AC216" s="2"/>
      <c r="AD216" s="2"/>
      <c r="AE216" s="2" t="s">
        <v>10</v>
      </c>
      <c r="AF216" s="2" t="s">
        <v>10</v>
      </c>
      <c r="AG216" s="2"/>
      <c r="AH216" s="2"/>
      <c r="AI216" s="2"/>
      <c r="AJ216" s="2"/>
      <c r="AK216" s="2"/>
      <c r="AL216" s="2"/>
      <c r="AM216" s="25"/>
      <c r="AO216" s="113"/>
    </row>
    <row r="217" spans="1:41" hidden="1" x14ac:dyDescent="0.3">
      <c r="A217" s="22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 t="s">
        <v>10</v>
      </c>
      <c r="AF217" s="4" t="s">
        <v>10</v>
      </c>
      <c r="AG217" s="4"/>
      <c r="AH217" s="4"/>
      <c r="AI217" s="4"/>
      <c r="AJ217" s="4"/>
      <c r="AK217" s="4"/>
      <c r="AL217" s="4"/>
      <c r="AM217" s="23"/>
      <c r="AO217" s="113"/>
    </row>
    <row r="218" spans="1:41" hidden="1" x14ac:dyDescent="0.3">
      <c r="A218" s="24" t="s">
        <v>155</v>
      </c>
      <c r="B218" s="1" t="s">
        <v>146</v>
      </c>
      <c r="C218" s="1">
        <v>629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2">
        <v>1000</v>
      </c>
      <c r="T218" s="2">
        <v>1000</v>
      </c>
      <c r="U218" s="2">
        <v>1100</v>
      </c>
      <c r="V218" s="2">
        <v>1500</v>
      </c>
      <c r="W218" s="2">
        <v>2300</v>
      </c>
      <c r="X218" s="2">
        <v>6400</v>
      </c>
      <c r="Y218" s="2">
        <v>6200</v>
      </c>
      <c r="Z218" s="2">
        <v>7700</v>
      </c>
      <c r="AA218" s="2">
        <v>4700</v>
      </c>
      <c r="AB218" s="2">
        <v>4400</v>
      </c>
      <c r="AC218" s="2"/>
      <c r="AD218" s="2"/>
      <c r="AE218" s="2" t="s">
        <v>10</v>
      </c>
      <c r="AF218" s="2" t="s">
        <v>10</v>
      </c>
      <c r="AG218" s="2"/>
      <c r="AH218" s="2"/>
      <c r="AI218" s="2"/>
      <c r="AJ218" s="2"/>
      <c r="AK218" s="2"/>
      <c r="AL218" s="2"/>
      <c r="AM218" s="25"/>
      <c r="AO218" s="113"/>
    </row>
    <row r="219" spans="1:41" x14ac:dyDescent="0.3">
      <c r="A219" s="22"/>
      <c r="B219" s="3"/>
      <c r="C219" s="3"/>
      <c r="D219" s="3"/>
      <c r="E219" s="3"/>
      <c r="F219" s="3"/>
      <c r="G219" s="3"/>
      <c r="H219" s="3"/>
      <c r="I219" s="3" t="s">
        <v>10</v>
      </c>
      <c r="J219" s="3" t="s">
        <v>10</v>
      </c>
      <c r="K219" s="3" t="s">
        <v>10</v>
      </c>
      <c r="L219" s="3"/>
      <c r="M219" s="3"/>
      <c r="N219" s="3"/>
      <c r="O219" s="3"/>
      <c r="P219" s="3"/>
      <c r="Q219" s="3"/>
      <c r="R219" s="4"/>
      <c r="S219" s="4" t="s">
        <v>8</v>
      </c>
      <c r="T219" s="4" t="s">
        <v>10</v>
      </c>
      <c r="U219" s="4" t="s">
        <v>8</v>
      </c>
      <c r="V219" s="4" t="s">
        <v>10</v>
      </c>
      <c r="W219" s="4"/>
      <c r="X219" s="4"/>
      <c r="Y219" s="4"/>
      <c r="Z219" s="4"/>
      <c r="AA219" s="4"/>
      <c r="AB219" s="4"/>
      <c r="AC219" s="4"/>
      <c r="AD219" s="4"/>
      <c r="AE219" s="4" t="s">
        <v>10</v>
      </c>
      <c r="AF219" s="4" t="s">
        <v>10</v>
      </c>
      <c r="AG219" s="4"/>
      <c r="AH219" s="4"/>
      <c r="AI219" s="4"/>
      <c r="AJ219" s="4"/>
      <c r="AK219" s="4"/>
      <c r="AL219" s="4"/>
      <c r="AM219" s="23"/>
      <c r="AO219" s="113"/>
    </row>
    <row r="220" spans="1:41" x14ac:dyDescent="0.3">
      <c r="A220" s="24" t="s">
        <v>156</v>
      </c>
      <c r="B220" s="1" t="s">
        <v>17</v>
      </c>
      <c r="C220" s="1">
        <v>511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>
        <v>25600</v>
      </c>
      <c r="Q220" s="1">
        <v>21600</v>
      </c>
      <c r="R220" s="2">
        <v>23500</v>
      </c>
      <c r="S220" s="2">
        <v>20000</v>
      </c>
      <c r="T220" s="2">
        <v>19600</v>
      </c>
      <c r="U220" s="2">
        <v>23000</v>
      </c>
      <c r="V220" s="2">
        <v>23600</v>
      </c>
      <c r="W220" s="2">
        <v>27900</v>
      </c>
      <c r="X220" s="2">
        <v>27700</v>
      </c>
      <c r="Y220" s="2">
        <v>32000</v>
      </c>
      <c r="Z220" s="2">
        <v>26400</v>
      </c>
      <c r="AA220" s="2">
        <v>21300</v>
      </c>
      <c r="AB220" s="2">
        <v>22500</v>
      </c>
      <c r="AC220" s="2">
        <v>19800</v>
      </c>
      <c r="AD220" s="2"/>
      <c r="AE220" s="2" t="s">
        <v>10</v>
      </c>
      <c r="AF220" s="2" t="s">
        <v>10</v>
      </c>
      <c r="AG220" s="2">
        <v>20700</v>
      </c>
      <c r="AH220" s="2"/>
      <c r="AI220" s="2">
        <v>23300</v>
      </c>
      <c r="AJ220" s="2"/>
      <c r="AK220" s="2">
        <f>VLOOKUP(C220,[1]DataDownloadReport_02082019!$A$2:$E$123,5,FALSE)</f>
        <v>22100</v>
      </c>
      <c r="AL220" s="2"/>
      <c r="AM220" s="25"/>
      <c r="AO220" s="113"/>
    </row>
    <row r="221" spans="1:41" x14ac:dyDescent="0.3">
      <c r="A221" s="22" t="s">
        <v>156</v>
      </c>
      <c r="B221" s="3" t="s">
        <v>157</v>
      </c>
      <c r="C221" s="3">
        <v>280</v>
      </c>
      <c r="D221" s="3">
        <v>12200</v>
      </c>
      <c r="E221" s="3">
        <v>14300</v>
      </c>
      <c r="F221" s="3">
        <v>14300</v>
      </c>
      <c r="G221" s="3">
        <v>18200</v>
      </c>
      <c r="H221" s="3">
        <v>21200</v>
      </c>
      <c r="I221" s="3">
        <v>21700</v>
      </c>
      <c r="J221" s="3">
        <v>18900</v>
      </c>
      <c r="K221" s="3">
        <v>18000</v>
      </c>
      <c r="L221" s="3">
        <v>17000</v>
      </c>
      <c r="M221" s="3">
        <v>14100</v>
      </c>
      <c r="N221" s="3">
        <v>14800</v>
      </c>
      <c r="O221" s="3">
        <v>15200</v>
      </c>
      <c r="P221" s="3">
        <v>28200</v>
      </c>
      <c r="Q221" s="3">
        <v>24500</v>
      </c>
      <c r="R221" s="4">
        <v>24500</v>
      </c>
      <c r="S221" s="4">
        <v>23700</v>
      </c>
      <c r="T221" s="4">
        <v>24100</v>
      </c>
      <c r="U221" s="4">
        <v>26300</v>
      </c>
      <c r="V221" s="4">
        <v>27700</v>
      </c>
      <c r="W221" s="4">
        <v>29100</v>
      </c>
      <c r="X221" s="4">
        <v>31800</v>
      </c>
      <c r="Y221" s="4">
        <v>34700</v>
      </c>
      <c r="Z221" s="4">
        <v>29100</v>
      </c>
      <c r="AA221" s="4">
        <v>26600</v>
      </c>
      <c r="AB221" s="4">
        <v>22300</v>
      </c>
      <c r="AC221" s="4">
        <v>22100</v>
      </c>
      <c r="AD221" s="4"/>
      <c r="AE221" s="4" t="s">
        <v>10</v>
      </c>
      <c r="AF221" s="4" t="s">
        <v>10</v>
      </c>
      <c r="AG221" s="4"/>
      <c r="AH221" s="4"/>
      <c r="AI221" s="4"/>
      <c r="AJ221" s="4"/>
      <c r="AK221" s="4"/>
      <c r="AL221" s="4"/>
      <c r="AM221" s="23"/>
      <c r="AO221" s="113"/>
    </row>
    <row r="222" spans="1:41" x14ac:dyDescent="0.3">
      <c r="A222" s="24" t="s">
        <v>156</v>
      </c>
      <c r="B222" s="1" t="s">
        <v>146</v>
      </c>
      <c r="C222" s="1">
        <v>278</v>
      </c>
      <c r="D222" s="1">
        <v>21900</v>
      </c>
      <c r="E222" s="1">
        <v>21700</v>
      </c>
      <c r="F222" s="1">
        <v>22300</v>
      </c>
      <c r="G222" s="1">
        <v>21700</v>
      </c>
      <c r="H222" s="1">
        <v>22200</v>
      </c>
      <c r="I222" s="1">
        <v>22600</v>
      </c>
      <c r="J222" s="1">
        <v>19900</v>
      </c>
      <c r="K222" s="1">
        <v>21200</v>
      </c>
      <c r="L222" s="1">
        <v>18800</v>
      </c>
      <c r="M222" s="1">
        <v>15800</v>
      </c>
      <c r="N222" s="1">
        <v>17500</v>
      </c>
      <c r="O222" s="1">
        <v>18400</v>
      </c>
      <c r="P222" s="1">
        <v>24700</v>
      </c>
      <c r="Q222" s="1">
        <v>25000</v>
      </c>
      <c r="R222" s="2">
        <v>25400</v>
      </c>
      <c r="S222" s="2">
        <v>21100</v>
      </c>
      <c r="T222" s="2">
        <v>20000</v>
      </c>
      <c r="U222" s="2">
        <v>24600</v>
      </c>
      <c r="V222" s="2">
        <v>25100</v>
      </c>
      <c r="W222" s="2">
        <v>26600</v>
      </c>
      <c r="X222" s="2">
        <v>26400</v>
      </c>
      <c r="Y222" s="2">
        <v>30700</v>
      </c>
      <c r="Z222" s="2">
        <v>26000</v>
      </c>
      <c r="AA222" s="2">
        <v>23800</v>
      </c>
      <c r="AB222" s="2">
        <v>22200</v>
      </c>
      <c r="AC222" s="2">
        <v>18400</v>
      </c>
      <c r="AD222" s="2"/>
      <c r="AE222" s="2" t="s">
        <v>10</v>
      </c>
      <c r="AF222" s="2" t="s">
        <v>10</v>
      </c>
      <c r="AG222" s="2"/>
      <c r="AH222" s="2"/>
      <c r="AI222" s="2"/>
      <c r="AJ222" s="2"/>
      <c r="AK222" s="2"/>
      <c r="AL222" s="2"/>
      <c r="AM222" s="25"/>
      <c r="AO222" s="113"/>
    </row>
    <row r="223" spans="1:41" x14ac:dyDescent="0.3">
      <c r="A223" s="22" t="s">
        <v>156</v>
      </c>
      <c r="B223" s="3" t="s">
        <v>462</v>
      </c>
      <c r="C223" s="55">
        <v>28</v>
      </c>
      <c r="D223" s="3"/>
      <c r="E223" s="3"/>
      <c r="F223" s="3"/>
      <c r="G223" s="3"/>
      <c r="H223" s="3"/>
      <c r="I223" s="3" t="s">
        <v>10</v>
      </c>
      <c r="J223" s="3" t="s">
        <v>10</v>
      </c>
      <c r="K223" s="3">
        <v>20900</v>
      </c>
      <c r="L223" s="3">
        <v>19600</v>
      </c>
      <c r="M223" s="3">
        <v>17500</v>
      </c>
      <c r="N223" s="3">
        <v>18200</v>
      </c>
      <c r="O223" s="3">
        <v>20700</v>
      </c>
      <c r="P223" s="3">
        <v>23200</v>
      </c>
      <c r="Q223" s="3">
        <v>24100</v>
      </c>
      <c r="R223" s="4">
        <v>25100</v>
      </c>
      <c r="S223" s="4">
        <v>24600</v>
      </c>
      <c r="T223" s="4">
        <v>25800</v>
      </c>
      <c r="U223" s="4">
        <v>25900</v>
      </c>
      <c r="V223" s="4">
        <v>25400</v>
      </c>
      <c r="W223" s="4">
        <v>26900</v>
      </c>
      <c r="X223" s="4">
        <v>26200</v>
      </c>
      <c r="Y223" s="4">
        <v>31400</v>
      </c>
      <c r="Z223" s="4">
        <v>32000</v>
      </c>
      <c r="AA223" s="4" t="s">
        <v>9</v>
      </c>
      <c r="AB223" s="4">
        <v>22700</v>
      </c>
      <c r="AC223" s="4">
        <v>19300</v>
      </c>
      <c r="AD223" s="4">
        <v>19000</v>
      </c>
      <c r="AE223" s="4">
        <v>19400</v>
      </c>
      <c r="AF223" s="4">
        <v>21700</v>
      </c>
      <c r="AG223" s="4">
        <v>23000</v>
      </c>
      <c r="AH223" s="4">
        <v>24500</v>
      </c>
      <c r="AI223" s="4">
        <v>23700</v>
      </c>
      <c r="AJ223" s="4">
        <v>24900</v>
      </c>
      <c r="AK223" s="4">
        <f>VLOOKUP(C223,[1]DataDownloadReport_02082019!$A$2:$E$123,5,FALSE)</f>
        <v>23900</v>
      </c>
      <c r="AL223" s="4">
        <v>27400</v>
      </c>
      <c r="AM223" s="23"/>
      <c r="AO223" s="113"/>
    </row>
    <row r="224" spans="1:41" hidden="1" x14ac:dyDescent="0.3">
      <c r="A224" s="24" t="s">
        <v>156</v>
      </c>
      <c r="B224" s="1" t="s">
        <v>144</v>
      </c>
      <c r="C224" s="1">
        <v>282</v>
      </c>
      <c r="D224" s="1">
        <v>21300</v>
      </c>
      <c r="E224" s="1">
        <v>20900</v>
      </c>
      <c r="F224" s="1">
        <v>20800</v>
      </c>
      <c r="G224" s="1">
        <v>22200</v>
      </c>
      <c r="H224" s="1">
        <v>26100</v>
      </c>
      <c r="I224" s="1">
        <v>23800</v>
      </c>
      <c r="J224" s="1">
        <v>23300</v>
      </c>
      <c r="K224" s="1">
        <v>23800</v>
      </c>
      <c r="L224" s="1">
        <v>21500</v>
      </c>
      <c r="M224" s="1">
        <v>16100</v>
      </c>
      <c r="N224" s="1">
        <v>19400</v>
      </c>
      <c r="O224" s="1">
        <v>20700</v>
      </c>
      <c r="P224" s="1">
        <v>23300</v>
      </c>
      <c r="Q224" s="1">
        <v>23600</v>
      </c>
      <c r="R224" s="2">
        <v>23700</v>
      </c>
      <c r="S224" s="2">
        <v>23200</v>
      </c>
      <c r="T224" s="2">
        <v>24300</v>
      </c>
      <c r="U224" s="2">
        <v>23300</v>
      </c>
      <c r="V224" s="2">
        <v>23300</v>
      </c>
      <c r="W224" s="2">
        <v>26200</v>
      </c>
      <c r="X224" s="2">
        <v>26600</v>
      </c>
      <c r="Y224" s="2">
        <v>31400</v>
      </c>
      <c r="Z224" s="2">
        <v>27300</v>
      </c>
      <c r="AA224" s="2">
        <v>22600</v>
      </c>
      <c r="AB224" s="2">
        <v>18600</v>
      </c>
      <c r="AC224" s="2"/>
      <c r="AD224" s="2"/>
      <c r="AE224" s="2" t="s">
        <v>10</v>
      </c>
      <c r="AF224" s="2" t="s">
        <v>10</v>
      </c>
      <c r="AG224" s="2"/>
      <c r="AH224" s="2"/>
      <c r="AI224" s="2"/>
      <c r="AJ224" s="2"/>
      <c r="AK224" s="2"/>
      <c r="AL224" s="2"/>
      <c r="AM224" s="25"/>
      <c r="AO224" s="113"/>
    </row>
    <row r="225" spans="1:43" hidden="1" x14ac:dyDescent="0.3">
      <c r="A225" s="22" t="s">
        <v>156</v>
      </c>
      <c r="B225" s="3" t="s">
        <v>55</v>
      </c>
      <c r="C225" s="3">
        <v>279</v>
      </c>
      <c r="D225" s="3">
        <v>16200</v>
      </c>
      <c r="E225" s="3">
        <v>14900</v>
      </c>
      <c r="F225" s="3">
        <v>15000</v>
      </c>
      <c r="G225" s="3">
        <v>18000</v>
      </c>
      <c r="H225" s="3">
        <v>19000</v>
      </c>
      <c r="I225" s="3">
        <v>19600</v>
      </c>
      <c r="J225" s="3">
        <v>19900</v>
      </c>
      <c r="K225" s="3">
        <v>19900</v>
      </c>
      <c r="L225" s="3">
        <v>16900</v>
      </c>
      <c r="M225" s="3">
        <v>11600</v>
      </c>
      <c r="N225" s="3">
        <v>12500</v>
      </c>
      <c r="O225" s="3">
        <v>16500</v>
      </c>
      <c r="P225" s="3">
        <v>19700</v>
      </c>
      <c r="Q225" s="3">
        <v>19700</v>
      </c>
      <c r="R225" s="4">
        <v>20100</v>
      </c>
      <c r="S225" s="4">
        <v>17900</v>
      </c>
      <c r="T225" s="4">
        <v>20900</v>
      </c>
      <c r="U225" s="4">
        <v>20400</v>
      </c>
      <c r="V225" s="4">
        <v>20800</v>
      </c>
      <c r="W225" s="4">
        <v>25400</v>
      </c>
      <c r="X225" s="4">
        <v>23600</v>
      </c>
      <c r="Y225" s="4">
        <v>26600</v>
      </c>
      <c r="Z225" s="4">
        <v>20800</v>
      </c>
      <c r="AA225" s="4">
        <v>17200</v>
      </c>
      <c r="AB225" s="4">
        <v>13300</v>
      </c>
      <c r="AC225" s="4"/>
      <c r="AD225" s="4"/>
      <c r="AE225" s="4" t="s">
        <v>10</v>
      </c>
      <c r="AF225" s="4" t="s">
        <v>10</v>
      </c>
      <c r="AG225" s="4"/>
      <c r="AH225" s="4"/>
      <c r="AI225" s="4"/>
      <c r="AJ225" s="4"/>
      <c r="AK225" s="4"/>
      <c r="AL225" s="4"/>
      <c r="AM225" s="23"/>
      <c r="AO225" s="113"/>
    </row>
    <row r="226" spans="1:43" x14ac:dyDescent="0.3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2" t="s">
        <v>8</v>
      </c>
      <c r="T226" s="2" t="s">
        <v>10</v>
      </c>
      <c r="U226" s="2" t="s">
        <v>8</v>
      </c>
      <c r="V226" s="2" t="s">
        <v>10</v>
      </c>
      <c r="W226" s="2"/>
      <c r="X226" s="2"/>
      <c r="Y226" s="2"/>
      <c r="Z226" s="2"/>
      <c r="AA226" s="2"/>
      <c r="AB226" s="2"/>
      <c r="AC226" s="2"/>
      <c r="AD226" s="2"/>
      <c r="AE226" s="2" t="s">
        <v>10</v>
      </c>
      <c r="AF226" s="2" t="s">
        <v>10</v>
      </c>
      <c r="AG226" s="2"/>
      <c r="AH226" s="2"/>
      <c r="AI226" s="2"/>
      <c r="AJ226" s="2"/>
      <c r="AK226" s="2"/>
      <c r="AL226" s="2"/>
      <c r="AM226" s="25"/>
      <c r="AO226" s="113"/>
    </row>
    <row r="227" spans="1:43" s="11" customFormat="1" x14ac:dyDescent="0.3">
      <c r="A227" s="22" t="s">
        <v>158</v>
      </c>
      <c r="B227" s="3" t="s">
        <v>64</v>
      </c>
      <c r="C227" s="3">
        <v>510</v>
      </c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>
        <v>4100</v>
      </c>
      <c r="Q227" s="3">
        <v>4300</v>
      </c>
      <c r="R227" s="4">
        <v>4300</v>
      </c>
      <c r="S227" s="4">
        <v>4900</v>
      </c>
      <c r="T227" s="4">
        <v>3800</v>
      </c>
      <c r="U227" s="4">
        <v>4800</v>
      </c>
      <c r="V227" s="4">
        <v>4800</v>
      </c>
      <c r="W227" s="4">
        <v>4600</v>
      </c>
      <c r="X227" s="4">
        <v>4100</v>
      </c>
      <c r="Y227" s="4"/>
      <c r="Z227" s="4">
        <v>4700</v>
      </c>
      <c r="AA227" s="4">
        <v>5300</v>
      </c>
      <c r="AB227" s="4">
        <v>6000</v>
      </c>
      <c r="AC227" s="4">
        <v>6600</v>
      </c>
      <c r="AD227" s="4"/>
      <c r="AE227" s="4" t="s">
        <v>10</v>
      </c>
      <c r="AF227" s="4" t="s">
        <v>10</v>
      </c>
      <c r="AG227" s="4">
        <v>6500</v>
      </c>
      <c r="AH227" s="4"/>
      <c r="AI227" s="4"/>
      <c r="AJ227" s="4"/>
      <c r="AK227" s="4"/>
      <c r="AL227" s="4"/>
      <c r="AM227" s="23"/>
      <c r="AN227"/>
      <c r="AO227" s="113"/>
      <c r="AP227"/>
      <c r="AQ227" s="8"/>
    </row>
    <row r="228" spans="1:43" s="11" customFormat="1" x14ac:dyDescent="0.3">
      <c r="A228" s="2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29"/>
      <c r="AN228"/>
      <c r="AO228" s="113"/>
      <c r="AP228"/>
      <c r="AQ228" s="8"/>
    </row>
    <row r="229" spans="1:43" s="11" customFormat="1" ht="1.2" customHeight="1" x14ac:dyDescent="0.3">
      <c r="A229" s="22" t="s">
        <v>573</v>
      </c>
      <c r="B229" s="3" t="s">
        <v>574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19"/>
      <c r="AL229" s="117"/>
      <c r="AM229" s="23"/>
      <c r="AN229"/>
      <c r="AO229" s="113"/>
      <c r="AP229"/>
      <c r="AQ229" s="8"/>
    </row>
    <row r="230" spans="1:43" s="11" customFormat="1" ht="14.4" customHeight="1" x14ac:dyDescent="0.3">
      <c r="A230" s="22" t="s">
        <v>573</v>
      </c>
      <c r="B230" s="3" t="s">
        <v>602</v>
      </c>
      <c r="C230" s="3">
        <v>536</v>
      </c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19"/>
      <c r="AL230" s="118">
        <v>22460</v>
      </c>
      <c r="AM230" s="23"/>
      <c r="AN230"/>
      <c r="AO230" s="113"/>
      <c r="AP230"/>
      <c r="AQ230" s="8"/>
    </row>
    <row r="231" spans="1:43" x14ac:dyDescent="0.3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2" t="s">
        <v>8</v>
      </c>
      <c r="T231" s="2" t="s">
        <v>10</v>
      </c>
      <c r="U231" s="2" t="s">
        <v>8</v>
      </c>
      <c r="V231" s="2" t="s">
        <v>10</v>
      </c>
      <c r="W231" s="2"/>
      <c r="X231" s="2"/>
      <c r="Y231" s="2"/>
      <c r="Z231" s="2"/>
      <c r="AA231" s="2"/>
      <c r="AB231" s="2"/>
      <c r="AC231" s="2"/>
      <c r="AD231" s="2"/>
      <c r="AE231" s="2" t="s">
        <v>10</v>
      </c>
      <c r="AF231" s="2" t="s">
        <v>10</v>
      </c>
      <c r="AG231" s="2"/>
      <c r="AH231" s="2"/>
      <c r="AI231" s="2"/>
      <c r="AJ231" s="2"/>
      <c r="AK231" s="2"/>
      <c r="AL231" s="2"/>
      <c r="AM231" s="25"/>
      <c r="AO231" s="113"/>
    </row>
    <row r="232" spans="1:43" ht="14.4" hidden="1" customHeight="1" x14ac:dyDescent="0.3">
      <c r="A232" s="22" t="s">
        <v>159</v>
      </c>
      <c r="B232" s="3" t="s">
        <v>89</v>
      </c>
      <c r="C232" s="3"/>
      <c r="D232" s="3">
        <v>8200</v>
      </c>
      <c r="E232" s="3">
        <v>9300</v>
      </c>
      <c r="F232" s="3">
        <v>11300</v>
      </c>
      <c r="G232" s="3">
        <v>9700</v>
      </c>
      <c r="H232" s="3">
        <v>10500</v>
      </c>
      <c r="I232" s="3">
        <v>9400</v>
      </c>
      <c r="J232" s="3">
        <v>11000</v>
      </c>
      <c r="K232" s="3">
        <v>8900</v>
      </c>
      <c r="L232" s="3">
        <v>9900</v>
      </c>
      <c r="M232" s="3">
        <v>9000</v>
      </c>
      <c r="N232" s="3">
        <v>7300</v>
      </c>
      <c r="O232" s="3">
        <v>8300</v>
      </c>
      <c r="P232" s="3"/>
      <c r="Q232" s="3"/>
      <c r="R232" s="4"/>
      <c r="S232" s="4" t="s">
        <v>8</v>
      </c>
      <c r="T232" s="4" t="s">
        <v>10</v>
      </c>
      <c r="U232" s="4" t="s">
        <v>8</v>
      </c>
      <c r="V232" s="4" t="s">
        <v>10</v>
      </c>
      <c r="W232" s="4"/>
      <c r="X232" s="4"/>
      <c r="Y232" s="4"/>
      <c r="Z232" s="4"/>
      <c r="AA232" s="4"/>
      <c r="AB232" s="4"/>
      <c r="AC232" s="4"/>
      <c r="AD232" s="4"/>
      <c r="AE232" s="4" t="s">
        <v>10</v>
      </c>
      <c r="AF232" s="4" t="s">
        <v>10</v>
      </c>
      <c r="AG232" s="4"/>
      <c r="AH232" s="4"/>
      <c r="AI232" s="4"/>
      <c r="AJ232" s="4"/>
      <c r="AK232" s="4"/>
      <c r="AL232" s="4"/>
      <c r="AM232" s="23"/>
      <c r="AO232" s="113"/>
    </row>
    <row r="233" spans="1:43" x14ac:dyDescent="0.3">
      <c r="A233" s="24" t="s">
        <v>159</v>
      </c>
      <c r="B233" s="1" t="s">
        <v>160</v>
      </c>
      <c r="C233" s="1">
        <v>284</v>
      </c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>
        <v>11500</v>
      </c>
      <c r="Q233" s="1">
        <v>9300</v>
      </c>
      <c r="R233" s="2">
        <v>10800</v>
      </c>
      <c r="S233" s="2">
        <v>10900</v>
      </c>
      <c r="T233" s="2">
        <v>9900</v>
      </c>
      <c r="U233" s="2">
        <v>9800</v>
      </c>
      <c r="V233" s="2">
        <v>9800</v>
      </c>
      <c r="W233" s="2">
        <v>10700</v>
      </c>
      <c r="X233" s="2">
        <v>10500</v>
      </c>
      <c r="Y233" s="2">
        <v>10300</v>
      </c>
      <c r="Z233" s="2">
        <v>11600</v>
      </c>
      <c r="AA233" s="2">
        <v>11300</v>
      </c>
      <c r="AB233" s="2">
        <v>7200</v>
      </c>
      <c r="AC233" s="2">
        <v>8900</v>
      </c>
      <c r="AD233" s="2">
        <v>10200</v>
      </c>
      <c r="AE233" s="2" t="s">
        <v>10</v>
      </c>
      <c r="AF233" s="2">
        <v>7600</v>
      </c>
      <c r="AG233" s="2"/>
      <c r="AH233" s="2">
        <v>13100</v>
      </c>
      <c r="AI233" s="2"/>
      <c r="AJ233" s="2">
        <v>13100</v>
      </c>
      <c r="AK233" s="2"/>
      <c r="AL233" s="2">
        <v>11000</v>
      </c>
      <c r="AM233" s="25"/>
      <c r="AO233" s="113"/>
    </row>
    <row r="234" spans="1:43" x14ac:dyDescent="0.3">
      <c r="A234" s="22" t="s">
        <v>159</v>
      </c>
      <c r="B234" s="3" t="s">
        <v>420</v>
      </c>
      <c r="C234" s="3">
        <v>283</v>
      </c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>
        <v>13600</v>
      </c>
      <c r="AD234" s="4"/>
      <c r="AE234" s="4" t="s">
        <v>10</v>
      </c>
      <c r="AF234" s="4" t="s">
        <v>10</v>
      </c>
      <c r="AG234" s="4"/>
      <c r="AH234" s="4"/>
      <c r="AI234" s="4"/>
      <c r="AJ234" s="4"/>
      <c r="AK234" s="4"/>
      <c r="AL234" s="4"/>
      <c r="AM234" s="23"/>
      <c r="AO234" s="113"/>
    </row>
    <row r="235" spans="1:43" x14ac:dyDescent="0.3">
      <c r="A235" s="24" t="s">
        <v>159</v>
      </c>
      <c r="B235" s="1" t="s">
        <v>161</v>
      </c>
      <c r="C235" s="54">
        <v>39</v>
      </c>
      <c r="D235" s="1"/>
      <c r="E235" s="1"/>
      <c r="F235" s="1"/>
      <c r="G235" s="1"/>
      <c r="H235" s="1"/>
      <c r="I235" s="1">
        <v>10500</v>
      </c>
      <c r="J235" s="1">
        <v>10800</v>
      </c>
      <c r="K235" s="1">
        <v>11100</v>
      </c>
      <c r="L235" s="1">
        <v>11400</v>
      </c>
      <c r="M235" s="1">
        <v>12500</v>
      </c>
      <c r="N235" s="1">
        <v>11700</v>
      </c>
      <c r="O235" s="1">
        <v>13200</v>
      </c>
      <c r="P235" s="1">
        <v>15200</v>
      </c>
      <c r="Q235" s="1">
        <v>15700</v>
      </c>
      <c r="R235" s="2">
        <v>16900</v>
      </c>
      <c r="S235" s="2">
        <v>16900</v>
      </c>
      <c r="T235" s="2">
        <v>17500</v>
      </c>
      <c r="U235" s="2">
        <v>16600</v>
      </c>
      <c r="V235" s="2">
        <v>17100</v>
      </c>
      <c r="W235" s="2">
        <v>17200</v>
      </c>
      <c r="X235" s="2">
        <v>15700</v>
      </c>
      <c r="Y235" s="2">
        <v>15200</v>
      </c>
      <c r="Z235" s="2">
        <v>14500</v>
      </c>
      <c r="AA235" s="2" t="s">
        <v>9</v>
      </c>
      <c r="AB235" s="2"/>
      <c r="AC235" s="2"/>
      <c r="AD235" s="2">
        <v>18600</v>
      </c>
      <c r="AE235" s="2">
        <v>19200</v>
      </c>
      <c r="AF235" s="2">
        <v>19800</v>
      </c>
      <c r="AG235" s="2">
        <v>20500</v>
      </c>
      <c r="AH235" s="2">
        <v>21900</v>
      </c>
      <c r="AI235" s="2">
        <v>22600</v>
      </c>
      <c r="AJ235" s="2">
        <v>23000</v>
      </c>
      <c r="AK235" s="2">
        <f>VLOOKUP(C235,[1]DataDownloadReport_02082019!$A$2:$E$123,5,FALSE)</f>
        <v>22500</v>
      </c>
      <c r="AL235" s="2">
        <v>23200</v>
      </c>
      <c r="AM235" s="25"/>
      <c r="AO235" s="113"/>
    </row>
    <row r="236" spans="1:43" hidden="1" x14ac:dyDescent="0.3">
      <c r="A236" s="22" t="s">
        <v>159</v>
      </c>
      <c r="B236" s="3" t="s">
        <v>90</v>
      </c>
      <c r="C236" s="3"/>
      <c r="D236" s="3">
        <v>9700</v>
      </c>
      <c r="E236" s="3">
        <v>12800</v>
      </c>
      <c r="F236" s="3">
        <v>13900</v>
      </c>
      <c r="G236" s="3">
        <v>11400</v>
      </c>
      <c r="H236" s="3">
        <v>13400</v>
      </c>
      <c r="I236" s="3">
        <v>12300</v>
      </c>
      <c r="J236" s="3">
        <v>13000</v>
      </c>
      <c r="K236" s="3">
        <v>13000</v>
      </c>
      <c r="L236" s="3">
        <v>12900</v>
      </c>
      <c r="M236" s="3">
        <v>14000</v>
      </c>
      <c r="N236" s="3">
        <v>9400</v>
      </c>
      <c r="O236" s="3"/>
      <c r="P236" s="3"/>
      <c r="Q236" s="3"/>
      <c r="R236" s="4"/>
      <c r="S236" s="4" t="s">
        <v>8</v>
      </c>
      <c r="T236" s="4" t="s">
        <v>10</v>
      </c>
      <c r="U236" s="4" t="s">
        <v>8</v>
      </c>
      <c r="V236" s="4" t="s">
        <v>10</v>
      </c>
      <c r="W236" s="4"/>
      <c r="X236" s="4"/>
      <c r="Y236" s="4"/>
      <c r="Z236" s="4"/>
      <c r="AA236" s="4"/>
      <c r="AB236" s="4"/>
      <c r="AC236" s="4" t="e">
        <v>#N/A</v>
      </c>
      <c r="AD236" s="4" t="e">
        <v>#N/A</v>
      </c>
      <c r="AE236" s="4" t="s">
        <v>10</v>
      </c>
      <c r="AF236" s="4" t="s">
        <v>10</v>
      </c>
      <c r="AG236" s="4" t="e">
        <v>#N/A</v>
      </c>
      <c r="AH236" s="4"/>
      <c r="AI236" s="4"/>
      <c r="AJ236" s="4"/>
      <c r="AK236" s="4"/>
      <c r="AL236" s="4"/>
      <c r="AM236" s="23"/>
      <c r="AO236" s="113"/>
    </row>
    <row r="237" spans="1:43" ht="13.95" customHeight="1" x14ac:dyDescent="0.3">
      <c r="A237" s="27" t="s">
        <v>159</v>
      </c>
      <c r="B237" s="18" t="s">
        <v>355</v>
      </c>
      <c r="C237" s="18">
        <v>285</v>
      </c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>
        <v>12700</v>
      </c>
      <c r="P237" s="18">
        <v>15100</v>
      </c>
      <c r="Q237" s="18">
        <v>16300</v>
      </c>
      <c r="R237" s="19">
        <v>16700</v>
      </c>
      <c r="S237" s="19">
        <v>18300</v>
      </c>
      <c r="T237" s="19">
        <v>18600</v>
      </c>
      <c r="U237" s="19">
        <v>18400</v>
      </c>
      <c r="V237" s="19">
        <v>19500</v>
      </c>
      <c r="W237" s="19">
        <v>22400</v>
      </c>
      <c r="X237" s="19"/>
      <c r="Y237" s="19"/>
      <c r="Z237" s="19"/>
      <c r="AA237" s="19"/>
      <c r="AB237" s="19"/>
      <c r="AC237" s="19">
        <v>21700</v>
      </c>
      <c r="AD237" s="19"/>
      <c r="AE237" s="19" t="s">
        <v>10</v>
      </c>
      <c r="AF237" s="19" t="s">
        <v>10</v>
      </c>
      <c r="AG237" s="19"/>
      <c r="AH237" s="19"/>
      <c r="AI237" s="19"/>
      <c r="AJ237" s="19"/>
      <c r="AK237" s="19"/>
      <c r="AL237" s="19"/>
      <c r="AM237" s="28"/>
      <c r="AO237" s="113"/>
    </row>
    <row r="238" spans="1:43" hidden="1" x14ac:dyDescent="0.3">
      <c r="A238" s="22" t="s">
        <v>159</v>
      </c>
      <c r="B238" s="3" t="s">
        <v>49</v>
      </c>
      <c r="C238" s="3"/>
      <c r="D238" s="3">
        <v>15300</v>
      </c>
      <c r="E238" s="3">
        <v>21200</v>
      </c>
      <c r="F238" s="3">
        <v>23200</v>
      </c>
      <c r="G238" s="3">
        <v>21100</v>
      </c>
      <c r="H238" s="3">
        <v>26400</v>
      </c>
      <c r="I238" s="3">
        <v>25900</v>
      </c>
      <c r="J238" s="3">
        <v>27400</v>
      </c>
      <c r="K238" s="3">
        <v>27100</v>
      </c>
      <c r="L238" s="3">
        <v>29200</v>
      </c>
      <c r="M238" s="3">
        <v>28900</v>
      </c>
      <c r="N238" s="3">
        <v>25400</v>
      </c>
      <c r="O238" s="3"/>
      <c r="P238" s="3"/>
      <c r="Q238" s="3"/>
      <c r="R238" s="4"/>
      <c r="S238" s="4" t="s">
        <v>8</v>
      </c>
      <c r="T238" s="4" t="s">
        <v>10</v>
      </c>
      <c r="U238" s="4" t="s">
        <v>8</v>
      </c>
      <c r="V238" s="4" t="s">
        <v>10</v>
      </c>
      <c r="W238" s="4"/>
      <c r="X238" s="4"/>
      <c r="Y238" s="4"/>
      <c r="Z238" s="4"/>
      <c r="AA238" s="4" t="e">
        <v>#N/A</v>
      </c>
      <c r="AB238" s="4"/>
      <c r="AC238" s="4" t="e">
        <v>#N/A</v>
      </c>
      <c r="AD238" s="4" t="e">
        <v>#N/A</v>
      </c>
      <c r="AE238" s="4" t="s">
        <v>10</v>
      </c>
      <c r="AF238" s="4" t="s">
        <v>10</v>
      </c>
      <c r="AG238" s="4" t="e">
        <v>#N/A</v>
      </c>
      <c r="AH238" s="4"/>
      <c r="AI238" s="4"/>
      <c r="AJ238" s="4"/>
      <c r="AK238" s="4"/>
      <c r="AL238" s="4"/>
      <c r="AM238" s="23"/>
      <c r="AO238" s="113"/>
    </row>
    <row r="239" spans="1:43" x14ac:dyDescent="0.3">
      <c r="A239" s="24" t="s">
        <v>159</v>
      </c>
      <c r="B239" s="1" t="s">
        <v>49</v>
      </c>
      <c r="C239" s="54">
        <v>46</v>
      </c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>
        <v>28100</v>
      </c>
      <c r="P239" s="1">
        <v>32900</v>
      </c>
      <c r="Q239" s="1">
        <v>32400</v>
      </c>
      <c r="R239" s="2">
        <v>34600</v>
      </c>
      <c r="S239" s="2">
        <v>37100</v>
      </c>
      <c r="T239" s="2">
        <v>39900</v>
      </c>
      <c r="U239" s="2">
        <v>40700</v>
      </c>
      <c r="V239" s="2">
        <v>39400</v>
      </c>
      <c r="W239" s="2">
        <v>35900</v>
      </c>
      <c r="X239" s="2">
        <v>32700</v>
      </c>
      <c r="Y239" s="2">
        <v>34800</v>
      </c>
      <c r="Z239" s="2">
        <v>35200</v>
      </c>
      <c r="AA239" s="2">
        <v>33500</v>
      </c>
      <c r="AB239" s="2">
        <v>35900</v>
      </c>
      <c r="AC239" s="2">
        <v>39100</v>
      </c>
      <c r="AD239" s="2">
        <v>37800</v>
      </c>
      <c r="AE239" s="2">
        <v>40800</v>
      </c>
      <c r="AF239" s="2">
        <v>37600</v>
      </c>
      <c r="AG239" s="2">
        <v>38900</v>
      </c>
      <c r="AH239" s="2">
        <v>40600</v>
      </c>
      <c r="AI239" s="2">
        <v>42000</v>
      </c>
      <c r="AJ239" s="2">
        <v>42700</v>
      </c>
      <c r="AK239" s="2">
        <f>VLOOKUP(C239,[1]DataDownloadReport_02082019!$A$2:$E$123,5,FALSE)</f>
        <v>41500</v>
      </c>
      <c r="AL239" s="2">
        <v>43200</v>
      </c>
      <c r="AM239" s="25"/>
      <c r="AO239" s="113"/>
    </row>
    <row r="240" spans="1:43" x14ac:dyDescent="0.3">
      <c r="A240" s="22"/>
      <c r="B240" s="3"/>
      <c r="C240" s="3"/>
      <c r="D240" s="3"/>
      <c r="E240" s="3"/>
      <c r="F240" s="3"/>
      <c r="G240" s="3"/>
      <c r="H240" s="3"/>
      <c r="I240" s="3" t="s">
        <v>10</v>
      </c>
      <c r="J240" s="3" t="s">
        <v>10</v>
      </c>
      <c r="K240" s="3" t="s">
        <v>10</v>
      </c>
      <c r="L240" s="3"/>
      <c r="M240" s="3"/>
      <c r="N240" s="3"/>
      <c r="O240" s="3"/>
      <c r="P240" s="3"/>
      <c r="Q240" s="3"/>
      <c r="R240" s="4"/>
      <c r="S240" s="4" t="s">
        <v>8</v>
      </c>
      <c r="T240" s="4" t="s">
        <v>10</v>
      </c>
      <c r="U240" s="4" t="s">
        <v>8</v>
      </c>
      <c r="V240" s="4" t="s">
        <v>10</v>
      </c>
      <c r="W240" s="4"/>
      <c r="X240" s="4"/>
      <c r="Y240" s="4"/>
      <c r="Z240" s="4"/>
      <c r="AA240" s="4"/>
      <c r="AB240" s="4"/>
      <c r="AC240" s="4"/>
      <c r="AD240" s="4"/>
      <c r="AE240" s="4" t="s">
        <v>10</v>
      </c>
      <c r="AF240" s="4" t="s">
        <v>10</v>
      </c>
      <c r="AG240" s="4"/>
      <c r="AH240" s="4"/>
      <c r="AI240" s="4"/>
      <c r="AJ240" s="4"/>
      <c r="AK240" s="4"/>
      <c r="AL240" s="4"/>
      <c r="AM240" s="23"/>
      <c r="AO240" s="113"/>
    </row>
    <row r="241" spans="1:43" x14ac:dyDescent="0.3">
      <c r="A241" s="24" t="s">
        <v>162</v>
      </c>
      <c r="B241" s="1" t="s">
        <v>163</v>
      </c>
      <c r="C241" s="1">
        <v>476</v>
      </c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>
        <v>300</v>
      </c>
      <c r="Q241" s="1">
        <v>400</v>
      </c>
      <c r="R241" s="2">
        <v>400</v>
      </c>
      <c r="S241" s="2">
        <v>400</v>
      </c>
      <c r="T241" s="2">
        <v>600</v>
      </c>
      <c r="U241" s="2">
        <v>500</v>
      </c>
      <c r="V241" s="2">
        <v>600</v>
      </c>
      <c r="W241" s="2"/>
      <c r="X241" s="2">
        <v>1100</v>
      </c>
      <c r="Y241" s="2">
        <v>2700</v>
      </c>
      <c r="Z241" s="2">
        <v>1200</v>
      </c>
      <c r="AA241" s="2">
        <v>1100</v>
      </c>
      <c r="AB241" s="2">
        <v>1400</v>
      </c>
      <c r="AC241" s="2"/>
      <c r="AD241" s="2"/>
      <c r="AE241" s="2" t="s">
        <v>10</v>
      </c>
      <c r="AF241" s="2" t="s">
        <v>10</v>
      </c>
      <c r="AG241" s="2"/>
      <c r="AH241" s="2"/>
      <c r="AI241" s="2"/>
      <c r="AJ241" s="2"/>
      <c r="AK241" s="2"/>
      <c r="AL241" s="2"/>
      <c r="AM241" s="25"/>
      <c r="AO241" s="113"/>
    </row>
    <row r="242" spans="1:43" x14ac:dyDescent="0.3">
      <c r="A242" s="27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28"/>
      <c r="AO242" s="113"/>
    </row>
    <row r="243" spans="1:43" x14ac:dyDescent="0.3">
      <c r="A243" s="24" t="s">
        <v>575</v>
      </c>
      <c r="B243" s="1" t="s">
        <v>576</v>
      </c>
      <c r="C243" s="1">
        <v>534</v>
      </c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17"/>
      <c r="AL243" s="119">
        <v>8000</v>
      </c>
      <c r="AM243" s="25"/>
      <c r="AO243" s="113"/>
    </row>
    <row r="244" spans="1:43" x14ac:dyDescent="0.3">
      <c r="A244" s="22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4"/>
      <c r="S244" s="4" t="s">
        <v>8</v>
      </c>
      <c r="T244" s="4" t="s">
        <v>10</v>
      </c>
      <c r="U244" s="4" t="s">
        <v>8</v>
      </c>
      <c r="V244" s="4" t="s">
        <v>10</v>
      </c>
      <c r="W244" s="4"/>
      <c r="X244" s="4"/>
      <c r="Y244" s="4"/>
      <c r="Z244" s="4"/>
      <c r="AA244" s="4"/>
      <c r="AB244" s="4"/>
      <c r="AC244" s="4"/>
      <c r="AD244" s="4"/>
      <c r="AE244" s="4" t="s">
        <v>10</v>
      </c>
      <c r="AF244" s="4" t="s">
        <v>10</v>
      </c>
      <c r="AG244" s="4"/>
      <c r="AH244" s="4"/>
      <c r="AI244" s="4"/>
      <c r="AJ244" s="4"/>
      <c r="AK244" s="4"/>
      <c r="AL244" s="4"/>
      <c r="AM244" s="23"/>
      <c r="AO244" s="113"/>
    </row>
    <row r="245" spans="1:43" x14ac:dyDescent="0.3">
      <c r="A245" s="24" t="s">
        <v>164</v>
      </c>
      <c r="B245" s="1" t="s">
        <v>12</v>
      </c>
      <c r="C245" s="1">
        <v>290</v>
      </c>
      <c r="D245" s="1"/>
      <c r="E245" s="1"/>
      <c r="F245" s="1"/>
      <c r="G245" s="1"/>
      <c r="H245" s="1"/>
      <c r="I245" s="1">
        <v>1500</v>
      </c>
      <c r="J245" s="1">
        <v>1300</v>
      </c>
      <c r="K245" s="1">
        <v>1400</v>
      </c>
      <c r="L245" s="1">
        <v>1400</v>
      </c>
      <c r="M245" s="1">
        <v>1600</v>
      </c>
      <c r="N245" s="1">
        <v>1700</v>
      </c>
      <c r="O245" s="1">
        <v>1700</v>
      </c>
      <c r="P245" s="1">
        <v>2300</v>
      </c>
      <c r="Q245" s="1">
        <v>2700</v>
      </c>
      <c r="R245" s="2">
        <v>2500</v>
      </c>
      <c r="S245" s="2">
        <v>2600</v>
      </c>
      <c r="T245" s="2">
        <v>6000</v>
      </c>
      <c r="U245" s="2">
        <v>9300</v>
      </c>
      <c r="V245" s="2">
        <v>9900</v>
      </c>
      <c r="W245" s="2">
        <v>13900</v>
      </c>
      <c r="X245" s="2">
        <v>15400</v>
      </c>
      <c r="Y245" s="2">
        <v>9200</v>
      </c>
      <c r="Z245" s="2">
        <v>17700</v>
      </c>
      <c r="AA245" s="2">
        <v>15600</v>
      </c>
      <c r="AB245" s="2">
        <v>14900</v>
      </c>
      <c r="AC245" s="2">
        <v>17700</v>
      </c>
      <c r="AD245" s="2">
        <v>17300</v>
      </c>
      <c r="AE245" s="2">
        <v>20200</v>
      </c>
      <c r="AF245" s="2">
        <v>17600</v>
      </c>
      <c r="AG245" s="2">
        <v>18300</v>
      </c>
      <c r="AH245" s="2">
        <v>19100</v>
      </c>
      <c r="AI245" s="2">
        <v>21500</v>
      </c>
      <c r="AJ245" s="2">
        <v>20400</v>
      </c>
      <c r="AK245" s="2"/>
      <c r="AL245" s="2"/>
      <c r="AM245" s="25"/>
      <c r="AO245" s="113"/>
    </row>
    <row r="246" spans="1:43" x14ac:dyDescent="0.3">
      <c r="A246" s="22" t="s">
        <v>164</v>
      </c>
      <c r="B246" s="3" t="s">
        <v>165</v>
      </c>
      <c r="C246" s="3">
        <v>289</v>
      </c>
      <c r="D246" s="3"/>
      <c r="E246" s="3"/>
      <c r="F246" s="3"/>
      <c r="G246" s="3">
        <v>3100</v>
      </c>
      <c r="H246" s="3">
        <v>3000</v>
      </c>
      <c r="I246" s="3">
        <v>3200</v>
      </c>
      <c r="J246" s="3">
        <v>3400</v>
      </c>
      <c r="K246" s="3">
        <v>3400</v>
      </c>
      <c r="L246" s="3">
        <v>3600</v>
      </c>
      <c r="M246" s="3">
        <v>2500</v>
      </c>
      <c r="N246" s="3">
        <v>4100</v>
      </c>
      <c r="O246" s="3">
        <v>4800</v>
      </c>
      <c r="P246" s="3">
        <v>5100</v>
      </c>
      <c r="Q246" s="3">
        <v>4700</v>
      </c>
      <c r="R246" s="4">
        <v>5800</v>
      </c>
      <c r="S246" s="4">
        <v>7200</v>
      </c>
      <c r="T246" s="4">
        <v>7700</v>
      </c>
      <c r="U246" s="4">
        <v>12400</v>
      </c>
      <c r="V246" s="4">
        <v>11200</v>
      </c>
      <c r="W246" s="4">
        <v>13700</v>
      </c>
      <c r="X246" s="4">
        <v>14600</v>
      </c>
      <c r="Y246" s="4">
        <v>15900</v>
      </c>
      <c r="Z246" s="4">
        <v>15100</v>
      </c>
      <c r="AA246" s="4">
        <v>10200</v>
      </c>
      <c r="AB246" s="4">
        <v>9500</v>
      </c>
      <c r="AC246" s="4">
        <v>12700</v>
      </c>
      <c r="AD246" s="4">
        <v>14700</v>
      </c>
      <c r="AE246" s="4">
        <v>15800</v>
      </c>
      <c r="AF246" s="4">
        <v>13600</v>
      </c>
      <c r="AG246" s="4">
        <v>13600</v>
      </c>
      <c r="AH246" s="4">
        <v>15100</v>
      </c>
      <c r="AI246" s="4">
        <v>14800</v>
      </c>
      <c r="AJ246" s="4">
        <v>15500</v>
      </c>
      <c r="AK246" s="4">
        <f>VLOOKUP(C246,[1]DataDownloadReport_02082019!$A$2:$E$123,5,FALSE)</f>
        <v>15800</v>
      </c>
      <c r="AL246" s="4">
        <v>15700</v>
      </c>
      <c r="AM246" s="23"/>
      <c r="AO246" s="113"/>
    </row>
    <row r="247" spans="1:43" x14ac:dyDescent="0.3">
      <c r="A247" s="24" t="s">
        <v>164</v>
      </c>
      <c r="B247" s="1" t="s">
        <v>451</v>
      </c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>
        <v>7800</v>
      </c>
      <c r="AI247" s="2"/>
      <c r="AJ247" s="2"/>
      <c r="AK247" s="2"/>
      <c r="AL247" s="2"/>
      <c r="AM247" s="25"/>
      <c r="AO247" s="113"/>
    </row>
    <row r="248" spans="1:43" x14ac:dyDescent="0.3">
      <c r="A248" s="22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23"/>
      <c r="AO248" s="113"/>
    </row>
    <row r="249" spans="1:43" x14ac:dyDescent="0.3">
      <c r="A249" s="24" t="s">
        <v>432</v>
      </c>
      <c r="B249" s="1" t="s">
        <v>166</v>
      </c>
      <c r="C249" s="54">
        <v>17</v>
      </c>
      <c r="D249" s="1"/>
      <c r="E249" s="1">
        <v>34100</v>
      </c>
      <c r="F249" s="1"/>
      <c r="G249" s="1"/>
      <c r="H249" s="1"/>
      <c r="I249" s="1">
        <v>34000</v>
      </c>
      <c r="J249" s="1">
        <v>33800</v>
      </c>
      <c r="K249" s="1">
        <v>34400</v>
      </c>
      <c r="L249" s="1">
        <v>31900</v>
      </c>
      <c r="M249" s="1">
        <v>34200</v>
      </c>
      <c r="N249" s="1" t="s">
        <v>167</v>
      </c>
      <c r="O249" s="1">
        <v>32600</v>
      </c>
      <c r="P249" s="1">
        <v>32500</v>
      </c>
      <c r="Q249" s="1">
        <v>25600</v>
      </c>
      <c r="R249" s="2">
        <v>23200</v>
      </c>
      <c r="S249" s="2">
        <v>22800</v>
      </c>
      <c r="T249" s="2">
        <v>23100</v>
      </c>
      <c r="U249" s="2">
        <v>25100</v>
      </c>
      <c r="V249" s="2">
        <v>25700</v>
      </c>
      <c r="W249" s="2">
        <v>27900</v>
      </c>
      <c r="X249" s="2">
        <v>27200</v>
      </c>
      <c r="Y249" s="2">
        <v>28300</v>
      </c>
      <c r="Z249" s="2">
        <v>23200</v>
      </c>
      <c r="AA249" s="2">
        <v>23900</v>
      </c>
      <c r="AB249" s="2">
        <v>21200</v>
      </c>
      <c r="AC249" s="2">
        <v>20700</v>
      </c>
      <c r="AD249" s="2">
        <v>20000</v>
      </c>
      <c r="AE249" s="2">
        <v>17900</v>
      </c>
      <c r="AF249" s="2">
        <v>18400</v>
      </c>
      <c r="AG249" s="2">
        <v>20600</v>
      </c>
      <c r="AH249" s="2">
        <v>21500</v>
      </c>
      <c r="AI249" s="2">
        <v>22000</v>
      </c>
      <c r="AJ249" s="2">
        <v>22200</v>
      </c>
      <c r="AK249" s="2">
        <f>VLOOKUP(C249,[1]DataDownloadReport_02082019!$A$2:$E$123,5,FALSE)</f>
        <v>23700</v>
      </c>
      <c r="AL249" s="2">
        <v>22900</v>
      </c>
      <c r="AM249" s="25"/>
      <c r="AO249" s="113"/>
    </row>
    <row r="250" spans="1:43" x14ac:dyDescent="0.3">
      <c r="A250" s="22" t="s">
        <v>432</v>
      </c>
      <c r="B250" s="3" t="s">
        <v>168</v>
      </c>
      <c r="C250" s="3">
        <v>291</v>
      </c>
      <c r="D250" s="3">
        <v>25700</v>
      </c>
      <c r="E250" s="3">
        <v>29300</v>
      </c>
      <c r="F250" s="3">
        <v>30500</v>
      </c>
      <c r="G250" s="3">
        <v>32500</v>
      </c>
      <c r="H250" s="3">
        <v>34800</v>
      </c>
      <c r="I250" s="3">
        <v>36500</v>
      </c>
      <c r="J250" s="3">
        <v>35500</v>
      </c>
      <c r="K250" s="3">
        <v>36000</v>
      </c>
      <c r="L250" s="3">
        <v>36000</v>
      </c>
      <c r="M250" s="3">
        <v>34000</v>
      </c>
      <c r="N250" s="3">
        <v>31500</v>
      </c>
      <c r="O250" s="3">
        <v>29700</v>
      </c>
      <c r="P250" s="3">
        <v>31900</v>
      </c>
      <c r="Q250" s="3">
        <v>24500</v>
      </c>
      <c r="R250" s="4">
        <v>22100</v>
      </c>
      <c r="S250" s="4">
        <v>21600</v>
      </c>
      <c r="T250" s="4">
        <v>23000</v>
      </c>
      <c r="U250" s="4">
        <v>23700</v>
      </c>
      <c r="V250" s="4">
        <v>25700</v>
      </c>
      <c r="W250" s="4">
        <v>25800</v>
      </c>
      <c r="X250" s="4">
        <v>25600</v>
      </c>
      <c r="Y250" s="4">
        <v>26100</v>
      </c>
      <c r="Z250" s="4">
        <v>23300</v>
      </c>
      <c r="AA250" s="4">
        <v>21000</v>
      </c>
      <c r="AB250" s="4">
        <v>21300</v>
      </c>
      <c r="AC250" s="4"/>
      <c r="AD250" s="4"/>
      <c r="AE250" s="4" t="s">
        <v>10</v>
      </c>
      <c r="AF250" s="4" t="s">
        <v>10</v>
      </c>
      <c r="AG250" s="4"/>
      <c r="AH250" s="4"/>
      <c r="AI250" s="4"/>
      <c r="AJ250" s="4"/>
      <c r="AK250" s="4"/>
      <c r="AL250" s="4"/>
      <c r="AM250" s="23"/>
      <c r="AO250" s="113"/>
    </row>
    <row r="251" spans="1:43" s="11" customFormat="1" x14ac:dyDescent="0.3">
      <c r="A251" s="24" t="s">
        <v>432</v>
      </c>
      <c r="B251" s="1" t="s">
        <v>169</v>
      </c>
      <c r="C251" s="1">
        <v>292</v>
      </c>
      <c r="D251" s="1"/>
      <c r="E251" s="1"/>
      <c r="F251" s="1"/>
      <c r="G251" s="1"/>
      <c r="H251" s="1"/>
      <c r="I251" s="1">
        <v>33000</v>
      </c>
      <c r="J251" s="1">
        <v>37800</v>
      </c>
      <c r="K251" s="1">
        <v>34000</v>
      </c>
      <c r="L251" s="1">
        <v>34900</v>
      </c>
      <c r="M251" s="1">
        <v>30100</v>
      </c>
      <c r="N251" s="1">
        <v>32100</v>
      </c>
      <c r="O251" s="1">
        <v>31700</v>
      </c>
      <c r="P251" s="1">
        <v>29600</v>
      </c>
      <c r="Q251" s="1">
        <v>24200</v>
      </c>
      <c r="R251" s="2">
        <v>22100</v>
      </c>
      <c r="S251" s="2">
        <v>21000</v>
      </c>
      <c r="T251" s="2">
        <v>23200</v>
      </c>
      <c r="U251" s="2">
        <v>24900</v>
      </c>
      <c r="V251" s="2">
        <v>28600</v>
      </c>
      <c r="W251" s="2">
        <v>26600</v>
      </c>
      <c r="X251" s="2">
        <v>25400</v>
      </c>
      <c r="Y251" s="2">
        <v>26500</v>
      </c>
      <c r="Z251" s="2">
        <v>27000</v>
      </c>
      <c r="AA251" s="2">
        <v>20600</v>
      </c>
      <c r="AB251" s="2">
        <v>22500</v>
      </c>
      <c r="AC251" s="2">
        <v>23200</v>
      </c>
      <c r="AD251" s="2">
        <v>22500</v>
      </c>
      <c r="AE251" s="2" t="s">
        <v>10</v>
      </c>
      <c r="AF251" s="2">
        <v>20900</v>
      </c>
      <c r="AG251" s="2">
        <v>20900</v>
      </c>
      <c r="AH251" s="2">
        <v>20900</v>
      </c>
      <c r="AI251" s="2">
        <v>23800</v>
      </c>
      <c r="AJ251" s="2">
        <v>21300</v>
      </c>
      <c r="AK251" s="2">
        <f>VLOOKUP(C251,[1]DataDownloadReport_02082019!$A$2:$E$123,5,FALSE)</f>
        <v>23800</v>
      </c>
      <c r="AL251" s="2">
        <v>23700</v>
      </c>
      <c r="AM251" s="25"/>
      <c r="AN251"/>
      <c r="AO251" s="113"/>
      <c r="AP251"/>
      <c r="AQ251" s="8"/>
    </row>
    <row r="252" spans="1:43" hidden="1" x14ac:dyDescent="0.3">
      <c r="A252" s="22" t="s">
        <v>432</v>
      </c>
      <c r="B252" s="3" t="s">
        <v>170</v>
      </c>
      <c r="C252" s="3">
        <v>293</v>
      </c>
      <c r="D252" s="3">
        <v>14700</v>
      </c>
      <c r="E252" s="3">
        <v>20800</v>
      </c>
      <c r="F252" s="3">
        <v>21000</v>
      </c>
      <c r="G252" s="3">
        <v>25500</v>
      </c>
      <c r="H252" s="3">
        <v>26200</v>
      </c>
      <c r="I252" s="3">
        <v>28600</v>
      </c>
      <c r="J252" s="3">
        <v>26600</v>
      </c>
      <c r="K252" s="3">
        <v>33800</v>
      </c>
      <c r="L252" s="3">
        <v>26000</v>
      </c>
      <c r="M252" s="3">
        <v>24100</v>
      </c>
      <c r="N252" s="3">
        <v>23800</v>
      </c>
      <c r="O252" s="3">
        <v>24400</v>
      </c>
      <c r="P252" s="3">
        <v>22600</v>
      </c>
      <c r="Q252" s="3">
        <v>21200</v>
      </c>
      <c r="R252" s="4">
        <v>18300</v>
      </c>
      <c r="S252" s="4">
        <v>17900</v>
      </c>
      <c r="T252" s="4">
        <v>19700</v>
      </c>
      <c r="U252" s="4">
        <v>19600</v>
      </c>
      <c r="V252" s="4">
        <v>22900</v>
      </c>
      <c r="W252" s="4">
        <v>22000</v>
      </c>
      <c r="X252" s="4">
        <v>21600</v>
      </c>
      <c r="Y252" s="4">
        <v>22900</v>
      </c>
      <c r="Z252" s="4">
        <v>20900</v>
      </c>
      <c r="AA252" s="4">
        <v>17900</v>
      </c>
      <c r="AB252" s="4">
        <v>18800</v>
      </c>
      <c r="AC252" s="4"/>
      <c r="AD252" s="4"/>
      <c r="AE252" s="4" t="s">
        <v>10</v>
      </c>
      <c r="AF252" s="4" t="s">
        <v>10</v>
      </c>
      <c r="AG252" s="4"/>
      <c r="AH252" s="4"/>
      <c r="AI252" s="4"/>
      <c r="AJ252" s="4"/>
      <c r="AK252" s="4"/>
      <c r="AL252" s="4"/>
      <c r="AM252" s="23"/>
      <c r="AO252" s="113"/>
    </row>
    <row r="253" spans="1:43" hidden="1" x14ac:dyDescent="0.3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 t="s">
        <v>10</v>
      </c>
      <c r="AF253" s="2" t="s">
        <v>10</v>
      </c>
      <c r="AG253" s="2"/>
      <c r="AH253" s="2"/>
      <c r="AI253" s="2"/>
      <c r="AJ253" s="2"/>
      <c r="AK253" s="2"/>
      <c r="AL253" s="2"/>
      <c r="AM253" s="25"/>
      <c r="AO253" s="113"/>
    </row>
    <row r="254" spans="1:43" hidden="1" x14ac:dyDescent="0.3">
      <c r="A254" s="22" t="s">
        <v>171</v>
      </c>
      <c r="B254" s="3" t="s">
        <v>17</v>
      </c>
      <c r="C254" s="3">
        <v>294</v>
      </c>
      <c r="D254" s="3"/>
      <c r="E254" s="3"/>
      <c r="F254" s="3"/>
      <c r="G254" s="3"/>
      <c r="H254" s="3"/>
      <c r="I254" s="3">
        <v>10800</v>
      </c>
      <c r="J254" s="3">
        <v>11600</v>
      </c>
      <c r="K254" s="3">
        <v>13100</v>
      </c>
      <c r="L254" s="3">
        <v>10800</v>
      </c>
      <c r="M254" s="3">
        <v>11300</v>
      </c>
      <c r="N254" s="3">
        <v>10100</v>
      </c>
      <c r="O254" s="3">
        <v>8900</v>
      </c>
      <c r="P254" s="3">
        <v>8700</v>
      </c>
      <c r="Q254" s="3">
        <v>7500</v>
      </c>
      <c r="R254" s="4">
        <v>7600</v>
      </c>
      <c r="S254" s="4">
        <v>8000</v>
      </c>
      <c r="T254" s="4">
        <v>8000</v>
      </c>
      <c r="U254" s="4">
        <v>6700</v>
      </c>
      <c r="V254" s="4">
        <v>7600</v>
      </c>
      <c r="W254" s="4">
        <v>8000</v>
      </c>
      <c r="X254" s="4"/>
      <c r="Y254" s="4">
        <v>7200</v>
      </c>
      <c r="Z254" s="4">
        <v>7500</v>
      </c>
      <c r="AA254" s="4">
        <v>5900</v>
      </c>
      <c r="AB254" s="4">
        <v>5000</v>
      </c>
      <c r="AC254" s="4"/>
      <c r="AD254" s="4"/>
      <c r="AE254" s="4" t="s">
        <v>10</v>
      </c>
      <c r="AF254" s="4" t="s">
        <v>10</v>
      </c>
      <c r="AG254" s="4"/>
      <c r="AH254" s="4"/>
      <c r="AI254" s="4"/>
      <c r="AJ254" s="4"/>
      <c r="AK254" s="4"/>
      <c r="AL254" s="4"/>
      <c r="AM254" s="23"/>
      <c r="AO254" s="113"/>
    </row>
    <row r="255" spans="1:43" hidden="1" x14ac:dyDescent="0.3">
      <c r="A255" s="24" t="s">
        <v>171</v>
      </c>
      <c r="B255" s="1" t="s">
        <v>136</v>
      </c>
      <c r="C255" s="1">
        <v>624</v>
      </c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2">
        <v>9400</v>
      </c>
      <c r="T255" s="2">
        <v>9500</v>
      </c>
      <c r="U255" s="2">
        <v>8200</v>
      </c>
      <c r="V255" s="2">
        <v>8400</v>
      </c>
      <c r="W255" s="2">
        <v>9900</v>
      </c>
      <c r="X255" s="2">
        <v>9300</v>
      </c>
      <c r="Y255" s="2">
        <v>8000</v>
      </c>
      <c r="Z255" s="2"/>
      <c r="AA255" s="2">
        <v>6600</v>
      </c>
      <c r="AB255" s="2">
        <v>5700</v>
      </c>
      <c r="AC255" s="2"/>
      <c r="AD255" s="2"/>
      <c r="AE255" s="2" t="s">
        <v>10</v>
      </c>
      <c r="AF255" s="2" t="s">
        <v>10</v>
      </c>
      <c r="AG255" s="2"/>
      <c r="AH255" s="2"/>
      <c r="AI255" s="2"/>
      <c r="AJ255" s="2"/>
      <c r="AK255" s="2"/>
      <c r="AL255" s="2"/>
      <c r="AM255" s="25"/>
      <c r="AO255" s="113"/>
    </row>
    <row r="256" spans="1:43" hidden="1" x14ac:dyDescent="0.3">
      <c r="A256" s="22" t="s">
        <v>171</v>
      </c>
      <c r="B256" s="3" t="s">
        <v>152</v>
      </c>
      <c r="C256" s="3">
        <v>297</v>
      </c>
      <c r="D256" s="3"/>
      <c r="E256" s="3"/>
      <c r="F256" s="3"/>
      <c r="G256" s="3"/>
      <c r="H256" s="3"/>
      <c r="I256" s="3">
        <v>15000</v>
      </c>
      <c r="J256" s="3">
        <v>15400</v>
      </c>
      <c r="K256" s="3">
        <v>14100</v>
      </c>
      <c r="L256" s="3">
        <v>17500</v>
      </c>
      <c r="M256" s="3">
        <v>12700</v>
      </c>
      <c r="N256" s="3">
        <v>12000</v>
      </c>
      <c r="O256" s="3">
        <v>12000</v>
      </c>
      <c r="P256" s="3">
        <v>14100</v>
      </c>
      <c r="Q256" s="3">
        <v>12000</v>
      </c>
      <c r="R256" s="4">
        <v>12100</v>
      </c>
      <c r="S256" s="4">
        <v>11100</v>
      </c>
      <c r="T256" s="4">
        <v>12400</v>
      </c>
      <c r="U256" s="4" t="s">
        <v>23</v>
      </c>
      <c r="V256" s="4">
        <v>11500</v>
      </c>
      <c r="W256" s="4"/>
      <c r="X256" s="4"/>
      <c r="Y256" s="4">
        <v>10000</v>
      </c>
      <c r="Z256" s="4">
        <v>13700</v>
      </c>
      <c r="AA256" s="4" t="s">
        <v>9</v>
      </c>
      <c r="AB256" s="4">
        <v>10000</v>
      </c>
      <c r="AC256" s="4"/>
      <c r="AD256" s="4"/>
      <c r="AE256" s="4" t="s">
        <v>10</v>
      </c>
      <c r="AF256" s="4" t="s">
        <v>10</v>
      </c>
      <c r="AG256" s="4"/>
      <c r="AH256" s="4"/>
      <c r="AI256" s="4"/>
      <c r="AJ256" s="4"/>
      <c r="AK256" s="4"/>
      <c r="AL256" s="4"/>
      <c r="AM256" s="23"/>
      <c r="AO256" s="113"/>
    </row>
    <row r="257" spans="1:41" x14ac:dyDescent="0.3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 t="s">
        <v>10</v>
      </c>
      <c r="AF257" s="2" t="s">
        <v>10</v>
      </c>
      <c r="AG257" s="2"/>
      <c r="AH257" s="2"/>
      <c r="AI257" s="2"/>
      <c r="AJ257" s="2"/>
      <c r="AK257" s="2"/>
      <c r="AL257" s="2"/>
      <c r="AM257" s="25"/>
      <c r="AO257" s="113"/>
    </row>
    <row r="258" spans="1:41" ht="13.8" customHeight="1" x14ac:dyDescent="0.3">
      <c r="A258" s="22" t="s">
        <v>172</v>
      </c>
      <c r="B258" s="3" t="s">
        <v>173</v>
      </c>
      <c r="C258" s="3">
        <v>298</v>
      </c>
      <c r="D258" s="3">
        <v>6000</v>
      </c>
      <c r="E258" s="3">
        <v>7400</v>
      </c>
      <c r="F258" s="3">
        <v>6800</v>
      </c>
      <c r="G258" s="3">
        <v>7200</v>
      </c>
      <c r="H258" s="3">
        <v>8700</v>
      </c>
      <c r="I258" s="3">
        <v>8200</v>
      </c>
      <c r="J258" s="3">
        <v>7700</v>
      </c>
      <c r="K258" s="3">
        <v>7300</v>
      </c>
      <c r="L258" s="3">
        <v>4700</v>
      </c>
      <c r="M258" s="3">
        <v>6600</v>
      </c>
      <c r="N258" s="3">
        <v>7900</v>
      </c>
      <c r="O258" s="3">
        <v>7700</v>
      </c>
      <c r="P258" s="3">
        <v>7000</v>
      </c>
      <c r="Q258" s="3">
        <v>7400</v>
      </c>
      <c r="R258" s="4">
        <v>8200</v>
      </c>
      <c r="S258" s="4">
        <v>7000</v>
      </c>
      <c r="T258" s="4">
        <v>7500</v>
      </c>
      <c r="U258" s="4">
        <v>7400</v>
      </c>
      <c r="V258" s="4">
        <v>7200</v>
      </c>
      <c r="W258" s="4">
        <v>7600</v>
      </c>
      <c r="X258" s="4">
        <v>6000</v>
      </c>
      <c r="Y258" s="4">
        <v>7500</v>
      </c>
      <c r="Z258" s="4">
        <v>6500</v>
      </c>
      <c r="AA258" s="4">
        <v>6100</v>
      </c>
      <c r="AB258" s="4">
        <v>6100</v>
      </c>
      <c r="AC258" s="4"/>
      <c r="AD258" s="4">
        <v>5700</v>
      </c>
      <c r="AE258" s="4" t="s">
        <v>10</v>
      </c>
      <c r="AF258" s="4">
        <v>6000</v>
      </c>
      <c r="AG258" s="4"/>
      <c r="AH258" s="4">
        <v>6500</v>
      </c>
      <c r="AI258" s="4"/>
      <c r="AJ258" s="4">
        <v>6800</v>
      </c>
      <c r="AK258" s="4"/>
      <c r="AL258" s="88"/>
      <c r="AM258" s="23"/>
      <c r="AO258" s="113"/>
    </row>
    <row r="259" spans="1:41" hidden="1" x14ac:dyDescent="0.3">
      <c r="A259" s="24"/>
      <c r="B259" s="1"/>
      <c r="C259" s="1"/>
      <c r="D259" s="1"/>
      <c r="E259" s="1"/>
      <c r="F259" s="1"/>
      <c r="G259" s="1"/>
      <c r="H259" s="1"/>
      <c r="I259" s="1" t="s">
        <v>10</v>
      </c>
      <c r="J259" s="1" t="s">
        <v>10</v>
      </c>
      <c r="K259" s="1" t="s">
        <v>10</v>
      </c>
      <c r="L259" s="1"/>
      <c r="M259" s="1"/>
      <c r="N259" s="1"/>
      <c r="O259" s="1"/>
      <c r="P259" s="1"/>
      <c r="Q259" s="1"/>
      <c r="R259" s="2"/>
      <c r="S259" s="2" t="s">
        <v>8</v>
      </c>
      <c r="T259" s="2" t="s">
        <v>10</v>
      </c>
      <c r="U259" s="2" t="s">
        <v>8</v>
      </c>
      <c r="V259" s="2" t="s">
        <v>10</v>
      </c>
      <c r="W259" s="2"/>
      <c r="X259" s="2"/>
      <c r="Y259" s="2"/>
      <c r="Z259" s="2"/>
      <c r="AA259" s="2"/>
      <c r="AB259" s="2"/>
      <c r="AC259" s="2"/>
      <c r="AD259" s="2"/>
      <c r="AE259" s="2" t="s">
        <v>10</v>
      </c>
      <c r="AF259" s="2" t="s">
        <v>10</v>
      </c>
      <c r="AG259" s="2"/>
      <c r="AH259" s="2"/>
      <c r="AI259" s="2"/>
      <c r="AJ259" s="2"/>
      <c r="AK259" s="2"/>
      <c r="AL259" s="2"/>
      <c r="AM259" s="25"/>
      <c r="AO259" s="113"/>
    </row>
    <row r="260" spans="1:41" hidden="1" x14ac:dyDescent="0.3">
      <c r="A260" s="22" t="s">
        <v>174</v>
      </c>
      <c r="B260" s="3" t="s">
        <v>30</v>
      </c>
      <c r="C260" s="3">
        <v>500</v>
      </c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>
        <v>100</v>
      </c>
      <c r="Q260" s="3">
        <v>200</v>
      </c>
      <c r="R260" s="4">
        <v>200</v>
      </c>
      <c r="S260" s="4">
        <v>100</v>
      </c>
      <c r="T260" s="4" t="s">
        <v>175</v>
      </c>
      <c r="U260" s="4">
        <v>200</v>
      </c>
      <c r="V260" s="4">
        <v>200</v>
      </c>
      <c r="W260" s="4">
        <v>200</v>
      </c>
      <c r="X260" s="4">
        <v>200</v>
      </c>
      <c r="Y260" s="4">
        <v>200</v>
      </c>
      <c r="Z260" s="4">
        <v>200</v>
      </c>
      <c r="AA260" s="4">
        <v>200</v>
      </c>
      <c r="AB260" s="4"/>
      <c r="AC260" s="4"/>
      <c r="AD260" s="4"/>
      <c r="AE260" s="4" t="s">
        <v>10</v>
      </c>
      <c r="AF260" s="4" t="s">
        <v>10</v>
      </c>
      <c r="AG260" s="4"/>
      <c r="AH260" s="4"/>
      <c r="AI260" s="4"/>
      <c r="AJ260" s="4"/>
      <c r="AK260" s="4"/>
      <c r="AL260" s="4"/>
      <c r="AM260" s="23"/>
      <c r="AO260" s="113"/>
    </row>
    <row r="261" spans="1:41" x14ac:dyDescent="0.3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2" t="s">
        <v>8</v>
      </c>
      <c r="T261" s="2" t="s">
        <v>10</v>
      </c>
      <c r="U261" s="2" t="s">
        <v>8</v>
      </c>
      <c r="V261" s="2" t="s">
        <v>10</v>
      </c>
      <c r="W261" s="2"/>
      <c r="X261" s="2"/>
      <c r="Y261" s="2"/>
      <c r="Z261" s="2"/>
      <c r="AA261" s="2"/>
      <c r="AB261" s="2"/>
      <c r="AC261" s="2"/>
      <c r="AD261" s="2"/>
      <c r="AE261" s="2" t="s">
        <v>10</v>
      </c>
      <c r="AF261" s="2" t="s">
        <v>10</v>
      </c>
      <c r="AG261" s="2"/>
      <c r="AH261" s="2"/>
      <c r="AI261" s="2"/>
      <c r="AJ261" s="2"/>
      <c r="AK261" s="2"/>
      <c r="AL261" s="2"/>
      <c r="AM261" s="25"/>
      <c r="AO261" s="113"/>
    </row>
    <row r="262" spans="1:41" x14ac:dyDescent="0.3">
      <c r="A262" s="22" t="s">
        <v>176</v>
      </c>
      <c r="B262" s="3" t="s">
        <v>177</v>
      </c>
      <c r="C262" s="3">
        <v>299</v>
      </c>
      <c r="D262" s="3"/>
      <c r="E262" s="3"/>
      <c r="F262" s="3"/>
      <c r="G262" s="3"/>
      <c r="H262" s="3"/>
      <c r="I262" s="3">
        <v>12000</v>
      </c>
      <c r="J262" s="3">
        <v>13300</v>
      </c>
      <c r="K262" s="3">
        <v>14200</v>
      </c>
      <c r="L262" s="3">
        <v>13500</v>
      </c>
      <c r="M262" s="3">
        <v>13600</v>
      </c>
      <c r="N262" s="3">
        <v>14500</v>
      </c>
      <c r="O262" s="3">
        <v>13200</v>
      </c>
      <c r="P262" s="3">
        <v>13600</v>
      </c>
      <c r="Q262" s="3">
        <v>12900</v>
      </c>
      <c r="R262" s="4">
        <v>11700</v>
      </c>
      <c r="S262" s="4">
        <v>13700</v>
      </c>
      <c r="T262" s="4">
        <v>12000</v>
      </c>
      <c r="U262" s="4">
        <v>12800</v>
      </c>
      <c r="V262" s="4">
        <v>12800</v>
      </c>
      <c r="W262" s="4">
        <v>13100</v>
      </c>
      <c r="X262" s="4">
        <v>13100</v>
      </c>
      <c r="Y262" s="4">
        <v>14400</v>
      </c>
      <c r="Z262" s="4">
        <v>13100</v>
      </c>
      <c r="AA262" s="4">
        <v>9300</v>
      </c>
      <c r="AB262" s="4">
        <v>10000</v>
      </c>
      <c r="AC262" s="4">
        <v>14600</v>
      </c>
      <c r="AD262" s="4"/>
      <c r="AE262" s="4" t="s">
        <v>10</v>
      </c>
      <c r="AF262" s="4" t="s">
        <v>10</v>
      </c>
      <c r="AG262" s="4"/>
      <c r="AH262" s="4"/>
      <c r="AI262" s="4"/>
      <c r="AJ262" s="4"/>
      <c r="AK262" s="4"/>
      <c r="AL262" s="4"/>
      <c r="AM262" s="23"/>
      <c r="AO262" s="113"/>
    </row>
    <row r="263" spans="1:41" x14ac:dyDescent="0.3">
      <c r="A263" s="24" t="s">
        <v>176</v>
      </c>
      <c r="B263" s="1" t="s">
        <v>178</v>
      </c>
      <c r="C263" s="1">
        <v>300</v>
      </c>
      <c r="D263" s="1"/>
      <c r="E263" s="1"/>
      <c r="F263" s="1"/>
      <c r="G263" s="1">
        <v>10200</v>
      </c>
      <c r="H263" s="1">
        <v>11100</v>
      </c>
      <c r="I263" s="1">
        <v>8300</v>
      </c>
      <c r="J263" s="1">
        <v>8800</v>
      </c>
      <c r="K263" s="1">
        <v>8600</v>
      </c>
      <c r="L263" s="1">
        <v>8700</v>
      </c>
      <c r="M263" s="1">
        <v>8800</v>
      </c>
      <c r="N263" s="1">
        <v>9600</v>
      </c>
      <c r="O263" s="1">
        <v>9000</v>
      </c>
      <c r="P263" s="1">
        <v>9400</v>
      </c>
      <c r="Q263" s="1">
        <v>10300</v>
      </c>
      <c r="R263" s="2">
        <v>9300</v>
      </c>
      <c r="S263" s="2">
        <v>10300</v>
      </c>
      <c r="T263" s="2">
        <v>10200</v>
      </c>
      <c r="U263" s="2">
        <v>9500</v>
      </c>
      <c r="V263" s="2">
        <v>10100</v>
      </c>
      <c r="W263" s="2">
        <v>10600</v>
      </c>
      <c r="X263" s="2">
        <v>10500</v>
      </c>
      <c r="Y263" s="2">
        <v>11600</v>
      </c>
      <c r="Z263" s="2">
        <v>10900</v>
      </c>
      <c r="AA263" s="2">
        <v>7200</v>
      </c>
      <c r="AB263" s="2">
        <v>8400</v>
      </c>
      <c r="AC263" s="2">
        <v>12000</v>
      </c>
      <c r="AD263" s="2"/>
      <c r="AE263" s="2" t="s">
        <v>10</v>
      </c>
      <c r="AF263" s="2" t="s">
        <v>10</v>
      </c>
      <c r="AG263" s="2"/>
      <c r="AH263" s="2"/>
      <c r="AI263" s="2"/>
      <c r="AJ263" s="2"/>
      <c r="AK263" s="2"/>
      <c r="AL263" s="2"/>
      <c r="AM263" s="25"/>
      <c r="AO263" s="113"/>
    </row>
    <row r="264" spans="1:41" ht="12.6" customHeight="1" x14ac:dyDescent="0.3">
      <c r="A264" s="22" t="s">
        <v>176</v>
      </c>
      <c r="B264" s="3" t="s">
        <v>179</v>
      </c>
      <c r="C264" s="3">
        <v>225</v>
      </c>
      <c r="D264" s="3">
        <v>7000</v>
      </c>
      <c r="E264" s="3">
        <v>5800</v>
      </c>
      <c r="F264" s="3">
        <v>5300</v>
      </c>
      <c r="G264" s="3">
        <v>5600</v>
      </c>
      <c r="H264" s="3">
        <v>5400</v>
      </c>
      <c r="I264" s="3">
        <v>6200</v>
      </c>
      <c r="J264" s="3">
        <v>5800</v>
      </c>
      <c r="K264" s="3">
        <v>5900</v>
      </c>
      <c r="L264" s="3">
        <v>6100</v>
      </c>
      <c r="M264" s="3">
        <v>6500</v>
      </c>
      <c r="N264" s="3">
        <v>6900</v>
      </c>
      <c r="O264" s="3">
        <v>6500</v>
      </c>
      <c r="P264" s="3">
        <v>6800</v>
      </c>
      <c r="Q264" s="3">
        <v>7700</v>
      </c>
      <c r="R264" s="4">
        <v>7100</v>
      </c>
      <c r="S264" s="4">
        <v>8100</v>
      </c>
      <c r="T264" s="4">
        <v>7400</v>
      </c>
      <c r="U264" s="4">
        <v>7500</v>
      </c>
      <c r="V264" s="4">
        <v>7700</v>
      </c>
      <c r="W264" s="4">
        <v>7900</v>
      </c>
      <c r="X264" s="4">
        <v>8000</v>
      </c>
      <c r="Y264" s="4">
        <v>7500</v>
      </c>
      <c r="Z264" s="4">
        <v>7900</v>
      </c>
      <c r="AA264" s="4">
        <v>5900</v>
      </c>
      <c r="AB264" s="4">
        <v>6300</v>
      </c>
      <c r="AC264" s="4">
        <v>8600</v>
      </c>
      <c r="AD264" s="4"/>
      <c r="AE264" s="4" t="s">
        <v>10</v>
      </c>
      <c r="AF264" s="4" t="s">
        <v>10</v>
      </c>
      <c r="AG264" s="4"/>
      <c r="AH264" s="4"/>
      <c r="AI264" s="4"/>
      <c r="AJ264" s="4"/>
      <c r="AK264" s="4"/>
      <c r="AL264" s="4"/>
      <c r="AM264" s="23"/>
      <c r="AO264" s="113"/>
    </row>
    <row r="265" spans="1:41" hidden="1" x14ac:dyDescent="0.3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2" t="s">
        <v>8</v>
      </c>
      <c r="T265" s="2" t="s">
        <v>10</v>
      </c>
      <c r="U265" s="2" t="s">
        <v>8</v>
      </c>
      <c r="V265" s="2" t="s">
        <v>10</v>
      </c>
      <c r="W265" s="2"/>
      <c r="X265" s="2"/>
      <c r="Y265" s="2"/>
      <c r="Z265" s="2"/>
      <c r="AA265" s="2"/>
      <c r="AB265" s="2"/>
      <c r="AC265" s="2"/>
      <c r="AD265" s="2"/>
      <c r="AE265" s="2" t="s">
        <v>10</v>
      </c>
      <c r="AF265" s="2" t="s">
        <v>10</v>
      </c>
      <c r="AG265" s="2"/>
      <c r="AH265" s="2"/>
      <c r="AI265" s="2"/>
      <c r="AJ265" s="2"/>
      <c r="AK265" s="2"/>
      <c r="AL265" s="2"/>
      <c r="AM265" s="25"/>
      <c r="AO265" s="113"/>
    </row>
    <row r="266" spans="1:41" hidden="1" x14ac:dyDescent="0.3">
      <c r="A266" s="22" t="s">
        <v>180</v>
      </c>
      <c r="B266" s="3" t="s">
        <v>49</v>
      </c>
      <c r="C266" s="3">
        <v>617</v>
      </c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4"/>
      <c r="S266" s="4">
        <v>1800</v>
      </c>
      <c r="T266" s="4">
        <v>1700</v>
      </c>
      <c r="U266" s="4">
        <v>1700</v>
      </c>
      <c r="V266" s="4">
        <v>1700</v>
      </c>
      <c r="W266" s="4">
        <v>2000</v>
      </c>
      <c r="X266" s="4">
        <v>900</v>
      </c>
      <c r="Y266" s="4">
        <v>1900</v>
      </c>
      <c r="Z266" s="4">
        <v>2100</v>
      </c>
      <c r="AA266" s="4">
        <v>1700</v>
      </c>
      <c r="AB266" s="4">
        <v>1700</v>
      </c>
      <c r="AC266" s="4"/>
      <c r="AD266" s="4"/>
      <c r="AE266" s="4" t="s">
        <v>10</v>
      </c>
      <c r="AF266" s="4" t="s">
        <v>10</v>
      </c>
      <c r="AG266" s="4"/>
      <c r="AH266" s="4"/>
      <c r="AI266" s="4"/>
      <c r="AJ266" s="4"/>
      <c r="AK266" s="4"/>
      <c r="AL266" s="4"/>
      <c r="AM266" s="23"/>
      <c r="AO266" s="113"/>
    </row>
    <row r="267" spans="1:41" x14ac:dyDescent="0.3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2" t="s">
        <v>8</v>
      </c>
      <c r="T267" s="2" t="s">
        <v>10</v>
      </c>
      <c r="U267" s="2" t="s">
        <v>8</v>
      </c>
      <c r="V267" s="2" t="s">
        <v>10</v>
      </c>
      <c r="W267" s="2"/>
      <c r="X267" s="2"/>
      <c r="Y267" s="2"/>
      <c r="Z267" s="2"/>
      <c r="AA267" s="2"/>
      <c r="AB267" s="2"/>
      <c r="AC267" s="2"/>
      <c r="AD267" s="2"/>
      <c r="AE267" s="2" t="s">
        <v>10</v>
      </c>
      <c r="AF267" s="2" t="s">
        <v>10</v>
      </c>
      <c r="AG267" s="2"/>
      <c r="AH267" s="2"/>
      <c r="AI267" s="2"/>
      <c r="AJ267" s="2"/>
      <c r="AK267" s="2"/>
      <c r="AL267" s="2"/>
      <c r="AM267" s="25"/>
      <c r="AO267" s="113"/>
    </row>
    <row r="268" spans="1:41" x14ac:dyDescent="0.3">
      <c r="A268" s="22" t="s">
        <v>181</v>
      </c>
      <c r="B268" s="3" t="s">
        <v>182</v>
      </c>
      <c r="C268" s="55">
        <v>6</v>
      </c>
      <c r="D268" s="3"/>
      <c r="E268" s="3"/>
      <c r="F268" s="3"/>
      <c r="G268" s="3"/>
      <c r="H268" s="3"/>
      <c r="I268" s="3">
        <v>20100</v>
      </c>
      <c r="J268" s="3">
        <v>19300</v>
      </c>
      <c r="K268" s="3">
        <v>18000</v>
      </c>
      <c r="L268" s="3">
        <v>18000</v>
      </c>
      <c r="M268" s="3">
        <v>18600</v>
      </c>
      <c r="N268" s="3">
        <v>18600</v>
      </c>
      <c r="O268" s="3">
        <v>19600</v>
      </c>
      <c r="P268" s="3">
        <v>20900</v>
      </c>
      <c r="Q268" s="3">
        <v>21700</v>
      </c>
      <c r="R268" s="4">
        <v>22800</v>
      </c>
      <c r="S268" s="4">
        <v>20800</v>
      </c>
      <c r="T268" s="4">
        <v>22000</v>
      </c>
      <c r="U268" s="4">
        <v>23700</v>
      </c>
      <c r="V268" s="4">
        <v>24600</v>
      </c>
      <c r="W268" s="4">
        <v>22800</v>
      </c>
      <c r="X268" s="4">
        <v>26200</v>
      </c>
      <c r="Y268" s="4">
        <v>25000</v>
      </c>
      <c r="Z268" s="4">
        <v>24400</v>
      </c>
      <c r="AA268" s="4">
        <v>23700</v>
      </c>
      <c r="AB268" s="4">
        <v>24300</v>
      </c>
      <c r="AC268" s="4">
        <v>26000</v>
      </c>
      <c r="AD268" s="4">
        <v>23800</v>
      </c>
      <c r="AE268" s="4">
        <v>26200</v>
      </c>
      <c r="AF268" s="4">
        <v>24000</v>
      </c>
      <c r="AG268" s="4">
        <v>24800</v>
      </c>
      <c r="AH268" s="4">
        <v>26200</v>
      </c>
      <c r="AI268" s="4">
        <v>27000</v>
      </c>
      <c r="AJ268" s="4">
        <v>27100</v>
      </c>
      <c r="AK268" s="4">
        <f>VLOOKUP(C268,[1]DataDownloadReport_02082019!$A$2:$E$123,5,FALSE)</f>
        <v>27500</v>
      </c>
      <c r="AL268" s="4">
        <v>26100</v>
      </c>
      <c r="AM268" s="23"/>
      <c r="AO268" s="113"/>
    </row>
    <row r="269" spans="1:41" x14ac:dyDescent="0.3">
      <c r="A269" s="24" t="s">
        <v>181</v>
      </c>
      <c r="B269" s="1" t="s">
        <v>183</v>
      </c>
      <c r="C269" s="1">
        <v>451</v>
      </c>
      <c r="D269" s="1"/>
      <c r="E269" s="1"/>
      <c r="F269" s="1"/>
      <c r="G269" s="1"/>
      <c r="H269" s="1"/>
      <c r="I269" s="1" t="s">
        <v>10</v>
      </c>
      <c r="J269" s="1" t="s">
        <v>10</v>
      </c>
      <c r="K269" s="1" t="s">
        <v>10</v>
      </c>
      <c r="L269" s="1" t="s">
        <v>8</v>
      </c>
      <c r="M269" s="1">
        <v>4700</v>
      </c>
      <c r="N269" s="1">
        <v>5400</v>
      </c>
      <c r="O269" s="1">
        <v>5400</v>
      </c>
      <c r="P269" s="1">
        <v>6600</v>
      </c>
      <c r="Q269" s="1">
        <v>6300</v>
      </c>
      <c r="R269" s="2">
        <v>6200</v>
      </c>
      <c r="S269" s="2">
        <v>6100</v>
      </c>
      <c r="T269" s="2">
        <v>6200</v>
      </c>
      <c r="U269" s="2">
        <v>7400</v>
      </c>
      <c r="V269" s="2">
        <v>8200</v>
      </c>
      <c r="W269" s="2">
        <v>9700</v>
      </c>
      <c r="X269" s="2">
        <v>11000</v>
      </c>
      <c r="Y269" s="2">
        <v>11500</v>
      </c>
      <c r="Z269" s="2">
        <v>11000</v>
      </c>
      <c r="AA269" s="2">
        <v>9800</v>
      </c>
      <c r="AB269" s="2">
        <v>9400</v>
      </c>
      <c r="AC269" s="2">
        <v>9600</v>
      </c>
      <c r="AD269" s="2">
        <v>10000</v>
      </c>
      <c r="AE269" s="2">
        <v>10900</v>
      </c>
      <c r="AF269" s="2">
        <v>10100</v>
      </c>
      <c r="AG269" s="2">
        <v>10400</v>
      </c>
      <c r="AH269" s="2">
        <v>11600</v>
      </c>
      <c r="AI269" s="2">
        <v>11800</v>
      </c>
      <c r="AJ269" s="2">
        <v>11700</v>
      </c>
      <c r="AK269" s="2"/>
      <c r="AL269" s="2"/>
      <c r="AM269" s="25"/>
      <c r="AO269" s="113"/>
    </row>
    <row r="270" spans="1:41" x14ac:dyDescent="0.3">
      <c r="A270" s="22" t="s">
        <v>181</v>
      </c>
      <c r="B270" s="3" t="s">
        <v>412</v>
      </c>
      <c r="C270" s="3">
        <v>455</v>
      </c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4"/>
      <c r="S270" s="4"/>
      <c r="T270" s="4"/>
      <c r="U270" s="4"/>
      <c r="V270" s="4"/>
      <c r="W270" s="4"/>
      <c r="X270" s="4"/>
      <c r="Y270" s="4"/>
      <c r="Z270" s="4"/>
      <c r="AA270" s="4">
        <v>4900</v>
      </c>
      <c r="AB270" s="4">
        <v>4500</v>
      </c>
      <c r="AC270" s="4">
        <v>4900</v>
      </c>
      <c r="AD270" s="4"/>
      <c r="AE270" s="4" t="s">
        <v>10</v>
      </c>
      <c r="AF270" s="4" t="s">
        <v>10</v>
      </c>
      <c r="AG270" s="4"/>
      <c r="AH270" s="4"/>
      <c r="AI270" s="4"/>
      <c r="AJ270" s="4"/>
      <c r="AK270" s="4"/>
      <c r="AL270" s="4"/>
      <c r="AM270" s="23"/>
      <c r="AO270" s="113"/>
    </row>
    <row r="271" spans="1:41" ht="13.2" customHeight="1" x14ac:dyDescent="0.3">
      <c r="A271" s="24" t="s">
        <v>181</v>
      </c>
      <c r="B271" s="1" t="s">
        <v>184</v>
      </c>
      <c r="C271" s="1">
        <v>456</v>
      </c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2"/>
      <c r="T271" s="2"/>
      <c r="U271" s="2"/>
      <c r="V271" s="2"/>
      <c r="W271" s="2"/>
      <c r="X271" s="2"/>
      <c r="Y271" s="2"/>
      <c r="Z271" s="2">
        <v>2100</v>
      </c>
      <c r="AA271" s="2">
        <v>1800</v>
      </c>
      <c r="AB271" s="2">
        <v>1400</v>
      </c>
      <c r="AC271" s="2">
        <v>1600</v>
      </c>
      <c r="AD271" s="2"/>
      <c r="AE271" s="2" t="s">
        <v>10</v>
      </c>
      <c r="AF271" s="2" t="s">
        <v>10</v>
      </c>
      <c r="AG271" s="2"/>
      <c r="AH271" s="2"/>
      <c r="AI271" s="2"/>
      <c r="AJ271" s="2"/>
      <c r="AK271" s="2"/>
      <c r="AL271" s="2">
        <v>1900</v>
      </c>
      <c r="AM271" s="25"/>
      <c r="AO271" s="113"/>
    </row>
    <row r="272" spans="1:41" hidden="1" x14ac:dyDescent="0.3">
      <c r="A272" s="22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4"/>
      <c r="S272" s="4" t="s">
        <v>8</v>
      </c>
      <c r="T272" s="4" t="s">
        <v>10</v>
      </c>
      <c r="U272" s="4" t="s">
        <v>8</v>
      </c>
      <c r="V272" s="4" t="s">
        <v>10</v>
      </c>
      <c r="W272" s="4"/>
      <c r="X272" s="4"/>
      <c r="Y272" s="4"/>
      <c r="Z272" s="4"/>
      <c r="AA272" s="4"/>
      <c r="AB272" s="4"/>
      <c r="AC272" s="4"/>
      <c r="AD272" s="4"/>
      <c r="AE272" s="4" t="s">
        <v>10</v>
      </c>
      <c r="AF272" s="4" t="s">
        <v>10</v>
      </c>
      <c r="AG272" s="4"/>
      <c r="AH272" s="4"/>
      <c r="AI272" s="4"/>
      <c r="AJ272" s="4"/>
      <c r="AK272" s="4"/>
      <c r="AL272" s="4"/>
      <c r="AM272" s="23"/>
      <c r="AO272" s="113"/>
    </row>
    <row r="273" spans="1:41" hidden="1" x14ac:dyDescent="0.3">
      <c r="A273" s="24" t="s">
        <v>185</v>
      </c>
      <c r="B273" s="1" t="s">
        <v>95</v>
      </c>
      <c r="C273" s="1">
        <v>301</v>
      </c>
      <c r="D273" s="1"/>
      <c r="E273" s="1"/>
      <c r="F273" s="1"/>
      <c r="G273" s="1"/>
      <c r="H273" s="1"/>
      <c r="I273" s="1">
        <v>3500</v>
      </c>
      <c r="J273" s="1">
        <v>3800</v>
      </c>
      <c r="K273" s="1">
        <v>4300</v>
      </c>
      <c r="L273" s="1">
        <v>3900</v>
      </c>
      <c r="M273" s="1">
        <v>3800</v>
      </c>
      <c r="N273" s="1">
        <v>3900</v>
      </c>
      <c r="O273" s="1">
        <v>3400</v>
      </c>
      <c r="P273" s="1">
        <v>3500</v>
      </c>
      <c r="Q273" s="1">
        <v>3400</v>
      </c>
      <c r="R273" s="2">
        <v>3300</v>
      </c>
      <c r="S273" s="2">
        <v>4500</v>
      </c>
      <c r="T273" s="2">
        <v>5000</v>
      </c>
      <c r="U273" s="2">
        <v>4700</v>
      </c>
      <c r="V273" s="2">
        <v>4700</v>
      </c>
      <c r="W273" s="2">
        <v>6400</v>
      </c>
      <c r="X273" s="2">
        <v>6400</v>
      </c>
      <c r="Y273" s="2">
        <v>3600</v>
      </c>
      <c r="Z273" s="2">
        <v>5200</v>
      </c>
      <c r="AA273" s="2">
        <v>3800</v>
      </c>
      <c r="AB273" s="2">
        <v>3900</v>
      </c>
      <c r="AC273" s="2">
        <v>3200</v>
      </c>
      <c r="AD273" s="2"/>
      <c r="AE273" s="2" t="s">
        <v>10</v>
      </c>
      <c r="AF273" s="2" t="s">
        <v>10</v>
      </c>
      <c r="AG273" s="2"/>
      <c r="AH273" s="2"/>
      <c r="AI273" s="2"/>
      <c r="AJ273" s="2"/>
      <c r="AK273" s="2"/>
      <c r="AL273" s="2"/>
      <c r="AM273" s="25"/>
      <c r="AO273" s="113"/>
    </row>
    <row r="274" spans="1:41" x14ac:dyDescent="0.3">
      <c r="A274" s="22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 t="s">
        <v>10</v>
      </c>
      <c r="AF274" s="4" t="s">
        <v>10</v>
      </c>
      <c r="AG274" s="4"/>
      <c r="AH274" s="4"/>
      <c r="AI274" s="4"/>
      <c r="AJ274" s="4"/>
      <c r="AK274" s="4"/>
      <c r="AL274" s="4"/>
      <c r="AM274" s="23"/>
      <c r="AO274" s="113"/>
    </row>
    <row r="275" spans="1:41" ht="0.6" customHeight="1" x14ac:dyDescent="0.3">
      <c r="A275" s="24" t="s">
        <v>433</v>
      </c>
      <c r="B275" s="1" t="s">
        <v>186</v>
      </c>
      <c r="C275" s="1">
        <v>209</v>
      </c>
      <c r="D275" s="1"/>
      <c r="E275" s="1">
        <v>13300</v>
      </c>
      <c r="F275" s="1">
        <v>13400</v>
      </c>
      <c r="G275" s="1">
        <v>21100</v>
      </c>
      <c r="H275" s="1">
        <v>20100</v>
      </c>
      <c r="I275" s="1">
        <v>17800</v>
      </c>
      <c r="J275" s="1">
        <v>10500</v>
      </c>
      <c r="K275" s="1">
        <v>11200</v>
      </c>
      <c r="L275" s="1">
        <v>11200</v>
      </c>
      <c r="M275" s="1">
        <v>10600</v>
      </c>
      <c r="N275" s="1">
        <v>11600</v>
      </c>
      <c r="O275" s="1">
        <v>11100</v>
      </c>
      <c r="P275" s="1">
        <v>12200</v>
      </c>
      <c r="Q275" s="1">
        <v>12200</v>
      </c>
      <c r="R275" s="2">
        <v>13300</v>
      </c>
      <c r="S275" s="2">
        <v>12300</v>
      </c>
      <c r="T275" s="2">
        <v>14900</v>
      </c>
      <c r="U275" s="2">
        <v>14300</v>
      </c>
      <c r="V275" s="2">
        <v>17600</v>
      </c>
      <c r="W275" s="2">
        <v>21100</v>
      </c>
      <c r="X275" s="2">
        <v>28200</v>
      </c>
      <c r="Y275" s="2">
        <v>31800</v>
      </c>
      <c r="Z275" s="2">
        <v>31400</v>
      </c>
      <c r="AA275" s="2">
        <v>24100</v>
      </c>
      <c r="AB275" s="2">
        <v>25000</v>
      </c>
      <c r="AC275" s="2"/>
      <c r="AD275" s="2"/>
      <c r="AE275" s="2" t="s">
        <v>10</v>
      </c>
      <c r="AF275" s="2" t="s">
        <v>10</v>
      </c>
      <c r="AG275" s="2"/>
      <c r="AH275" s="2"/>
      <c r="AI275" s="2"/>
      <c r="AJ275" s="2"/>
      <c r="AK275" s="2"/>
      <c r="AL275" s="2"/>
      <c r="AM275" s="25"/>
      <c r="AO275" s="113"/>
    </row>
    <row r="276" spans="1:41" hidden="1" x14ac:dyDescent="0.3">
      <c r="A276" s="22" t="s">
        <v>433</v>
      </c>
      <c r="B276" s="3" t="s">
        <v>146</v>
      </c>
      <c r="C276" s="3">
        <v>210</v>
      </c>
      <c r="D276" s="3">
        <v>12000</v>
      </c>
      <c r="E276" s="3">
        <v>14300</v>
      </c>
      <c r="F276" s="3">
        <v>14400</v>
      </c>
      <c r="G276" s="3">
        <v>17800</v>
      </c>
      <c r="H276" s="3">
        <v>17800</v>
      </c>
      <c r="I276" s="3">
        <v>15500</v>
      </c>
      <c r="J276" s="3">
        <v>8600</v>
      </c>
      <c r="K276" s="3">
        <v>9500</v>
      </c>
      <c r="L276" s="3">
        <v>9000</v>
      </c>
      <c r="M276" s="3">
        <v>8500</v>
      </c>
      <c r="N276" s="3">
        <v>10000</v>
      </c>
      <c r="O276" s="3">
        <v>10200</v>
      </c>
      <c r="P276" s="3">
        <v>9800</v>
      </c>
      <c r="Q276" s="3">
        <v>9500</v>
      </c>
      <c r="R276" s="4">
        <v>11300</v>
      </c>
      <c r="S276" s="4">
        <v>10600</v>
      </c>
      <c r="T276" s="4">
        <v>11900</v>
      </c>
      <c r="U276" s="4">
        <v>13100</v>
      </c>
      <c r="V276" s="4">
        <v>13900</v>
      </c>
      <c r="W276" s="4">
        <v>21600</v>
      </c>
      <c r="X276" s="4">
        <v>22300</v>
      </c>
      <c r="Y276" s="4">
        <v>22900</v>
      </c>
      <c r="Z276" s="4">
        <v>23300</v>
      </c>
      <c r="AA276" s="4">
        <v>18900</v>
      </c>
      <c r="AB276" s="4">
        <v>20700</v>
      </c>
      <c r="AC276" s="4"/>
      <c r="AD276" s="4"/>
      <c r="AE276" s="4" t="s">
        <v>10</v>
      </c>
      <c r="AF276" s="4" t="s">
        <v>10</v>
      </c>
      <c r="AG276" s="4"/>
      <c r="AH276" s="4"/>
      <c r="AI276" s="4"/>
      <c r="AJ276" s="4"/>
      <c r="AK276" s="4"/>
      <c r="AL276" s="4"/>
      <c r="AM276" s="23"/>
      <c r="AO276" s="113"/>
    </row>
    <row r="277" spans="1:41" x14ac:dyDescent="0.3">
      <c r="A277" s="24" t="s">
        <v>433</v>
      </c>
      <c r="B277" s="1" t="s">
        <v>593</v>
      </c>
      <c r="C277" s="1">
        <v>90</v>
      </c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>
        <v>25900</v>
      </c>
      <c r="AI277" s="2">
        <v>28800</v>
      </c>
      <c r="AJ277" s="2"/>
      <c r="AK277" s="2"/>
      <c r="AL277" s="2">
        <v>30700</v>
      </c>
      <c r="AM277" s="25"/>
      <c r="AO277" s="113"/>
    </row>
    <row r="278" spans="1:41" x14ac:dyDescent="0.3">
      <c r="A278" s="22" t="s">
        <v>433</v>
      </c>
      <c r="B278" s="3" t="s">
        <v>187</v>
      </c>
      <c r="C278" s="3">
        <v>212</v>
      </c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4"/>
      <c r="S278" s="4" t="s">
        <v>8</v>
      </c>
      <c r="T278" s="4" t="s">
        <v>10</v>
      </c>
      <c r="U278" s="4" t="s">
        <v>8</v>
      </c>
      <c r="V278" s="4" t="s">
        <v>10</v>
      </c>
      <c r="W278" s="4">
        <v>14700</v>
      </c>
      <c r="X278" s="4">
        <v>19400</v>
      </c>
      <c r="Y278" s="4">
        <v>25100</v>
      </c>
      <c r="Z278" s="4">
        <v>20000</v>
      </c>
      <c r="AA278" s="4">
        <v>20100</v>
      </c>
      <c r="AB278" s="4">
        <v>21400</v>
      </c>
      <c r="AC278" s="4"/>
      <c r="AD278" s="4"/>
      <c r="AE278" s="4" t="s">
        <v>10</v>
      </c>
      <c r="AF278" s="4" t="s">
        <v>10</v>
      </c>
      <c r="AG278" s="4"/>
      <c r="AH278" s="4"/>
      <c r="AI278" s="4"/>
      <c r="AJ278" s="4"/>
      <c r="AK278" s="4"/>
      <c r="AL278" s="4"/>
      <c r="AM278" s="23"/>
      <c r="AO278" s="113"/>
    </row>
    <row r="279" spans="1:41" x14ac:dyDescent="0.3">
      <c r="A279" s="24" t="s">
        <v>433</v>
      </c>
      <c r="B279" s="1" t="s">
        <v>188</v>
      </c>
      <c r="C279" s="1">
        <v>222</v>
      </c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2"/>
      <c r="T279" s="2"/>
      <c r="U279" s="2"/>
      <c r="V279" s="2"/>
      <c r="W279" s="2">
        <v>9400</v>
      </c>
      <c r="X279" s="2">
        <v>11100</v>
      </c>
      <c r="Y279" s="2">
        <v>13700</v>
      </c>
      <c r="Z279" s="2">
        <v>12900</v>
      </c>
      <c r="AA279" s="2">
        <v>10700</v>
      </c>
      <c r="AB279" s="2">
        <v>11400</v>
      </c>
      <c r="AC279" s="2">
        <v>12000</v>
      </c>
      <c r="AD279" s="2"/>
      <c r="AE279" s="2" t="s">
        <v>10</v>
      </c>
      <c r="AF279" s="2" t="s">
        <v>10</v>
      </c>
      <c r="AG279" s="2"/>
      <c r="AH279" s="2"/>
      <c r="AI279" s="2"/>
      <c r="AJ279" s="2"/>
      <c r="AK279" s="2"/>
      <c r="AL279" s="2"/>
      <c r="AM279" s="25"/>
      <c r="AO279" s="113"/>
    </row>
    <row r="280" spans="1:41" x14ac:dyDescent="0.3">
      <c r="A280" s="22" t="s">
        <v>433</v>
      </c>
      <c r="B280" s="3" t="s">
        <v>189</v>
      </c>
      <c r="C280" s="55">
        <v>21</v>
      </c>
      <c r="D280" s="3"/>
      <c r="E280" s="3"/>
      <c r="F280" s="3"/>
      <c r="G280" s="3"/>
      <c r="H280" s="3"/>
      <c r="I280" s="3">
        <v>4900</v>
      </c>
      <c r="J280" s="3">
        <v>5100</v>
      </c>
      <c r="K280" s="3">
        <v>5000</v>
      </c>
      <c r="L280" s="3">
        <v>5300</v>
      </c>
      <c r="M280" s="3">
        <v>5700</v>
      </c>
      <c r="N280" s="3">
        <v>6600</v>
      </c>
      <c r="O280" s="3">
        <v>7200</v>
      </c>
      <c r="P280" s="3">
        <v>7800</v>
      </c>
      <c r="Q280" s="3">
        <v>8900</v>
      </c>
      <c r="R280" s="4">
        <v>8200</v>
      </c>
      <c r="S280" s="4">
        <v>8600</v>
      </c>
      <c r="T280" s="4">
        <v>9700</v>
      </c>
      <c r="U280" s="4">
        <v>11700</v>
      </c>
      <c r="V280" s="4">
        <v>13300</v>
      </c>
      <c r="W280" s="4">
        <v>15400</v>
      </c>
      <c r="X280" s="4">
        <v>18000</v>
      </c>
      <c r="Y280" s="4">
        <v>20700</v>
      </c>
      <c r="Z280" s="4">
        <v>21900</v>
      </c>
      <c r="AA280" s="4">
        <v>19900</v>
      </c>
      <c r="AB280" s="4">
        <v>18000</v>
      </c>
      <c r="AC280" s="4">
        <v>21300</v>
      </c>
      <c r="AD280" s="4">
        <v>21900</v>
      </c>
      <c r="AE280" s="4">
        <v>25200</v>
      </c>
      <c r="AF280" s="4">
        <v>23800</v>
      </c>
      <c r="AG280" s="4">
        <v>25100</v>
      </c>
      <c r="AH280" s="4">
        <v>26700</v>
      </c>
      <c r="AI280" s="4">
        <v>28000</v>
      </c>
      <c r="AJ280" s="4">
        <v>26100</v>
      </c>
      <c r="AK280" s="4"/>
      <c r="AL280" s="4">
        <v>28000</v>
      </c>
      <c r="AM280" s="23"/>
      <c r="AO280" s="113"/>
    </row>
    <row r="281" spans="1:41" x14ac:dyDescent="0.3">
      <c r="A281" s="24" t="s">
        <v>433</v>
      </c>
      <c r="B281" s="1" t="s">
        <v>249</v>
      </c>
      <c r="C281" s="1">
        <v>199</v>
      </c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>
        <v>12900</v>
      </c>
      <c r="AD281" s="2"/>
      <c r="AE281" s="2" t="s">
        <v>10</v>
      </c>
      <c r="AF281" s="2" t="s">
        <v>10</v>
      </c>
      <c r="AG281" s="2"/>
      <c r="AH281" s="2"/>
      <c r="AI281" s="2"/>
      <c r="AJ281" s="2"/>
      <c r="AK281" s="2"/>
      <c r="AL281" s="2"/>
      <c r="AM281" s="25"/>
      <c r="AO281" s="113"/>
    </row>
    <row r="282" spans="1:41" x14ac:dyDescent="0.3">
      <c r="A282" s="22" t="s">
        <v>433</v>
      </c>
      <c r="B282" s="3" t="s">
        <v>190</v>
      </c>
      <c r="C282" s="3">
        <v>213</v>
      </c>
      <c r="D282" s="3"/>
      <c r="E282" s="3"/>
      <c r="F282" s="3"/>
      <c r="G282" s="3"/>
      <c r="H282" s="3"/>
      <c r="I282" s="3">
        <v>4100</v>
      </c>
      <c r="J282" s="3">
        <v>3900</v>
      </c>
      <c r="K282" s="3">
        <v>4300</v>
      </c>
      <c r="L282" s="3">
        <v>4200</v>
      </c>
      <c r="M282" s="3">
        <v>5200</v>
      </c>
      <c r="N282" s="3">
        <v>5600</v>
      </c>
      <c r="O282" s="3">
        <v>5200</v>
      </c>
      <c r="P282" s="3">
        <v>5300</v>
      </c>
      <c r="Q282" s="3">
        <v>4900</v>
      </c>
      <c r="R282" s="4">
        <v>5600</v>
      </c>
      <c r="S282" s="4">
        <v>5600</v>
      </c>
      <c r="T282" s="4">
        <v>6400</v>
      </c>
      <c r="U282" s="4">
        <v>7900</v>
      </c>
      <c r="V282" s="4">
        <v>9000</v>
      </c>
      <c r="W282" s="4">
        <v>11600</v>
      </c>
      <c r="X282" s="4">
        <v>12700</v>
      </c>
      <c r="Y282" s="4">
        <v>14800</v>
      </c>
      <c r="Z282" s="4">
        <v>9800</v>
      </c>
      <c r="AA282" s="4">
        <v>10200</v>
      </c>
      <c r="AB282" s="4">
        <v>9300</v>
      </c>
      <c r="AC282" s="4">
        <v>9700</v>
      </c>
      <c r="AD282" s="4"/>
      <c r="AE282" s="4" t="s">
        <v>10</v>
      </c>
      <c r="AF282" s="4" t="s">
        <v>10</v>
      </c>
      <c r="AG282" s="4"/>
      <c r="AH282" s="4"/>
      <c r="AI282" s="4"/>
      <c r="AJ282" s="4"/>
      <c r="AK282" s="4"/>
      <c r="AL282" s="4"/>
      <c r="AM282" s="23"/>
      <c r="AO282" s="113"/>
    </row>
    <row r="283" spans="1:41" x14ac:dyDescent="0.3">
      <c r="A283" s="24"/>
      <c r="B283" s="1"/>
      <c r="C283" s="1"/>
      <c r="D283" s="1"/>
      <c r="E283" s="1"/>
      <c r="F283" s="1"/>
      <c r="G283" s="1"/>
      <c r="H283" s="1"/>
      <c r="I283" s="1" t="s">
        <v>10</v>
      </c>
      <c r="J283" s="1" t="s">
        <v>10</v>
      </c>
      <c r="K283" s="1" t="s">
        <v>10</v>
      </c>
      <c r="L283" s="1"/>
      <c r="M283" s="1"/>
      <c r="N283" s="1"/>
      <c r="O283" s="1"/>
      <c r="P283" s="1"/>
      <c r="Q283" s="1"/>
      <c r="R283" s="2"/>
      <c r="S283" s="2" t="s">
        <v>8</v>
      </c>
      <c r="T283" s="2" t="s">
        <v>10</v>
      </c>
      <c r="U283" s="2" t="s">
        <v>8</v>
      </c>
      <c r="V283" s="2" t="s">
        <v>10</v>
      </c>
      <c r="W283" s="2"/>
      <c r="X283" s="2"/>
      <c r="Y283" s="2"/>
      <c r="Z283" s="2"/>
      <c r="AA283" s="2"/>
      <c r="AB283" s="2"/>
      <c r="AC283" s="2"/>
      <c r="AD283" s="2"/>
      <c r="AE283" s="2" t="s">
        <v>10</v>
      </c>
      <c r="AF283" s="2" t="s">
        <v>10</v>
      </c>
      <c r="AG283" s="2"/>
      <c r="AH283" s="2"/>
      <c r="AI283" s="2"/>
      <c r="AJ283" s="2"/>
      <c r="AK283" s="2"/>
      <c r="AL283" s="2"/>
      <c r="AM283" s="25"/>
      <c r="AO283" s="113"/>
    </row>
    <row r="284" spans="1:41" x14ac:dyDescent="0.3">
      <c r="A284" s="22" t="s">
        <v>191</v>
      </c>
      <c r="B284" s="3" t="s">
        <v>192</v>
      </c>
      <c r="C284" s="55">
        <v>63</v>
      </c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4"/>
      <c r="S284" s="4"/>
      <c r="T284" s="4"/>
      <c r="U284" s="4"/>
      <c r="V284" s="4"/>
      <c r="W284" s="4"/>
      <c r="X284" s="4"/>
      <c r="Y284" s="4"/>
      <c r="Z284" s="4"/>
      <c r="AA284" s="4">
        <v>7900</v>
      </c>
      <c r="AB284" s="4">
        <v>8900</v>
      </c>
      <c r="AC284" s="4">
        <v>8200</v>
      </c>
      <c r="AD284" s="4">
        <v>8300</v>
      </c>
      <c r="AE284" s="4">
        <v>9300</v>
      </c>
      <c r="AF284" s="4">
        <v>9900</v>
      </c>
      <c r="AG284" s="4">
        <v>11000</v>
      </c>
      <c r="AH284" s="4">
        <v>13200</v>
      </c>
      <c r="AI284" s="4">
        <v>13000</v>
      </c>
      <c r="AJ284" s="4">
        <v>14200</v>
      </c>
      <c r="AK284" s="4">
        <f>VLOOKUP(C284,[1]DataDownloadReport_02082019!$A$2:$E$123,5,FALSE)</f>
        <v>14800</v>
      </c>
      <c r="AL284" s="4">
        <v>15000</v>
      </c>
      <c r="AM284" s="23"/>
      <c r="AO284" s="113"/>
    </row>
    <row r="285" spans="1:41" x14ac:dyDescent="0.3">
      <c r="A285" s="24" t="s">
        <v>191</v>
      </c>
      <c r="B285" s="1" t="s">
        <v>25</v>
      </c>
      <c r="C285" s="1">
        <v>529</v>
      </c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2"/>
      <c r="T285" s="2"/>
      <c r="U285" s="2"/>
      <c r="V285" s="2"/>
      <c r="W285" s="2"/>
      <c r="X285" s="2"/>
      <c r="Y285" s="2"/>
      <c r="Z285" s="2"/>
      <c r="AA285" s="2">
        <v>18200</v>
      </c>
      <c r="AB285" s="2"/>
      <c r="AC285" s="2"/>
      <c r="AD285" s="2"/>
      <c r="AE285" s="2" t="s">
        <v>10</v>
      </c>
      <c r="AF285" s="2" t="s">
        <v>10</v>
      </c>
      <c r="AG285" s="2"/>
      <c r="AH285" s="2"/>
      <c r="AI285" s="2"/>
      <c r="AJ285" s="2"/>
      <c r="AK285" s="2"/>
      <c r="AL285" s="2"/>
      <c r="AM285" s="25"/>
      <c r="AO285" s="113"/>
    </row>
    <row r="286" spans="1:41" x14ac:dyDescent="0.3">
      <c r="A286" s="22" t="s">
        <v>191</v>
      </c>
      <c r="B286" s="3" t="s">
        <v>46</v>
      </c>
      <c r="C286" s="3">
        <v>492</v>
      </c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>
        <v>800</v>
      </c>
      <c r="Q286" s="3">
        <v>700</v>
      </c>
      <c r="R286" s="4">
        <v>900</v>
      </c>
      <c r="S286" s="4">
        <v>1000</v>
      </c>
      <c r="T286" s="4">
        <v>3800</v>
      </c>
      <c r="U286" s="4">
        <v>4400</v>
      </c>
      <c r="V286" s="4" t="s">
        <v>23</v>
      </c>
      <c r="W286" s="4">
        <v>12400</v>
      </c>
      <c r="X286" s="4">
        <v>13200</v>
      </c>
      <c r="Y286" s="4">
        <v>19600</v>
      </c>
      <c r="Z286" s="4">
        <v>15600</v>
      </c>
      <c r="AA286" s="4">
        <v>16200</v>
      </c>
      <c r="AB286" s="4">
        <v>14300</v>
      </c>
      <c r="AC286" s="4">
        <v>15300</v>
      </c>
      <c r="AD286" s="4"/>
      <c r="AE286" s="4" t="s">
        <v>10</v>
      </c>
      <c r="AF286" s="4" t="s">
        <v>10</v>
      </c>
      <c r="AG286" s="4"/>
      <c r="AH286" s="4"/>
      <c r="AI286" s="4"/>
      <c r="AJ286" s="4">
        <v>22200</v>
      </c>
      <c r="AK286" s="4"/>
      <c r="AL286" s="4">
        <v>20200</v>
      </c>
      <c r="AM286" s="23"/>
      <c r="AO286" s="113"/>
    </row>
    <row r="287" spans="1:41" x14ac:dyDescent="0.3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2" t="s">
        <v>8</v>
      </c>
      <c r="T287" s="2" t="s">
        <v>10</v>
      </c>
      <c r="U287" s="2" t="s">
        <v>8</v>
      </c>
      <c r="V287" s="2" t="s">
        <v>10</v>
      </c>
      <c r="W287" s="2"/>
      <c r="X287" s="2"/>
      <c r="Y287" s="2"/>
      <c r="Z287" s="2"/>
      <c r="AA287" s="2"/>
      <c r="AB287" s="2"/>
      <c r="AC287" s="2"/>
      <c r="AD287" s="2"/>
      <c r="AE287" s="2" t="s">
        <v>10</v>
      </c>
      <c r="AF287" s="2" t="s">
        <v>10</v>
      </c>
      <c r="AG287" s="2"/>
      <c r="AH287" s="2"/>
      <c r="AI287" s="2"/>
      <c r="AJ287" s="2"/>
      <c r="AK287" s="2"/>
      <c r="AL287" s="2"/>
      <c r="AM287" s="25"/>
      <c r="AO287" s="113"/>
    </row>
    <row r="288" spans="1:41" x14ac:dyDescent="0.3">
      <c r="A288" s="22" t="s">
        <v>193</v>
      </c>
      <c r="B288" s="3" t="s">
        <v>194</v>
      </c>
      <c r="C288" s="3">
        <v>303</v>
      </c>
      <c r="D288" s="3">
        <v>2400</v>
      </c>
      <c r="E288" s="3">
        <v>4700</v>
      </c>
      <c r="F288" s="3">
        <v>4000</v>
      </c>
      <c r="G288" s="3">
        <v>6600</v>
      </c>
      <c r="H288" s="3">
        <v>5800</v>
      </c>
      <c r="I288" s="3">
        <v>5700</v>
      </c>
      <c r="J288" s="3">
        <v>5600</v>
      </c>
      <c r="K288" s="3">
        <v>5600</v>
      </c>
      <c r="L288" s="3">
        <v>6500</v>
      </c>
      <c r="M288" s="3">
        <v>5500</v>
      </c>
      <c r="N288" s="3">
        <v>5300</v>
      </c>
      <c r="O288" s="3">
        <v>5700</v>
      </c>
      <c r="P288" s="3">
        <v>5700</v>
      </c>
      <c r="Q288" s="3">
        <v>6200</v>
      </c>
      <c r="R288" s="4">
        <v>8300</v>
      </c>
      <c r="S288" s="4">
        <v>6500</v>
      </c>
      <c r="T288" s="4">
        <v>6200</v>
      </c>
      <c r="U288" s="4">
        <v>7600</v>
      </c>
      <c r="V288" s="4">
        <v>9300</v>
      </c>
      <c r="W288" s="4">
        <v>8800</v>
      </c>
      <c r="X288" s="4">
        <v>7900</v>
      </c>
      <c r="Y288" s="4">
        <v>7500</v>
      </c>
      <c r="Z288" s="4">
        <v>4700</v>
      </c>
      <c r="AA288" s="4">
        <v>6800</v>
      </c>
      <c r="AB288" s="4">
        <v>7900</v>
      </c>
      <c r="AC288" s="4">
        <v>7400</v>
      </c>
      <c r="AD288" s="4">
        <v>7400</v>
      </c>
      <c r="AE288" s="4" t="s">
        <v>10</v>
      </c>
      <c r="AF288" s="4">
        <v>6800</v>
      </c>
      <c r="AG288" s="4"/>
      <c r="AH288" s="4">
        <v>7100</v>
      </c>
      <c r="AI288" s="4"/>
      <c r="AJ288" s="4">
        <v>7200</v>
      </c>
      <c r="AK288" s="4"/>
      <c r="AL288" s="4">
        <v>7000</v>
      </c>
      <c r="AM288" s="23"/>
      <c r="AO288" s="113"/>
    </row>
    <row r="289" spans="1:43" s="11" customFormat="1" x14ac:dyDescent="0.3">
      <c r="A289" s="24"/>
      <c r="B289" s="1"/>
      <c r="C289" s="1"/>
      <c r="D289" s="1"/>
      <c r="E289" s="1"/>
      <c r="F289" s="1"/>
      <c r="G289" s="1"/>
      <c r="H289" s="1"/>
      <c r="I289" s="1" t="s">
        <v>10</v>
      </c>
      <c r="J289" s="1" t="s">
        <v>10</v>
      </c>
      <c r="K289" s="1" t="s">
        <v>10</v>
      </c>
      <c r="L289" s="1"/>
      <c r="M289" s="1"/>
      <c r="N289" s="1"/>
      <c r="O289" s="1"/>
      <c r="P289" s="1"/>
      <c r="Q289" s="1"/>
      <c r="R289" s="2"/>
      <c r="S289" s="2" t="s">
        <v>8</v>
      </c>
      <c r="T289" s="2" t="s">
        <v>10</v>
      </c>
      <c r="U289" s="2" t="s">
        <v>8</v>
      </c>
      <c r="V289" s="2" t="s">
        <v>10</v>
      </c>
      <c r="W289" s="2"/>
      <c r="X289" s="2"/>
      <c r="Y289" s="2"/>
      <c r="Z289" s="2"/>
      <c r="AA289" s="2"/>
      <c r="AB289" s="2"/>
      <c r="AC289" s="2"/>
      <c r="AD289" s="2"/>
      <c r="AE289" s="2" t="s">
        <v>10</v>
      </c>
      <c r="AF289" s="2" t="s">
        <v>10</v>
      </c>
      <c r="AG289" s="2"/>
      <c r="AH289" s="2"/>
      <c r="AI289" s="2"/>
      <c r="AJ289" s="2"/>
      <c r="AK289" s="2"/>
      <c r="AL289" s="2"/>
      <c r="AM289" s="25"/>
      <c r="AN289"/>
      <c r="AO289" s="113"/>
      <c r="AP289"/>
      <c r="AQ289" s="8"/>
    </row>
    <row r="290" spans="1:43" x14ac:dyDescent="0.3">
      <c r="A290" s="22" t="s">
        <v>195</v>
      </c>
      <c r="B290" s="3" t="s">
        <v>49</v>
      </c>
      <c r="C290" s="3">
        <v>304</v>
      </c>
      <c r="D290" s="3"/>
      <c r="E290" s="3"/>
      <c r="F290" s="3"/>
      <c r="G290" s="3"/>
      <c r="H290" s="3"/>
      <c r="I290" s="3">
        <v>8400</v>
      </c>
      <c r="J290" s="3">
        <v>7500</v>
      </c>
      <c r="K290" s="3">
        <v>7800</v>
      </c>
      <c r="L290" s="3">
        <v>8200</v>
      </c>
      <c r="M290" s="3">
        <v>7800</v>
      </c>
      <c r="N290" s="3">
        <v>8700</v>
      </c>
      <c r="O290" s="3">
        <v>8000</v>
      </c>
      <c r="P290" s="3">
        <v>8000</v>
      </c>
      <c r="Q290" s="3">
        <v>10300</v>
      </c>
      <c r="R290" s="4">
        <v>10800</v>
      </c>
      <c r="S290" s="4">
        <v>10000</v>
      </c>
      <c r="T290" s="4">
        <v>8100</v>
      </c>
      <c r="U290" s="4">
        <v>10900</v>
      </c>
      <c r="V290" s="4">
        <v>10300</v>
      </c>
      <c r="W290" s="4">
        <v>10300</v>
      </c>
      <c r="X290" s="4">
        <v>10300</v>
      </c>
      <c r="Y290" s="4">
        <v>11200</v>
      </c>
      <c r="Z290" s="4">
        <v>10100</v>
      </c>
      <c r="AA290" s="4">
        <v>9300</v>
      </c>
      <c r="AB290" s="4">
        <v>9400</v>
      </c>
      <c r="AC290" s="4">
        <v>9800</v>
      </c>
      <c r="AD290" s="4"/>
      <c r="AE290" s="4" t="s">
        <v>10</v>
      </c>
      <c r="AF290" s="4" t="s">
        <v>10</v>
      </c>
      <c r="AG290" s="4"/>
      <c r="AH290" s="4"/>
      <c r="AI290" s="4"/>
      <c r="AJ290" s="4"/>
      <c r="AK290" s="4"/>
      <c r="AL290" s="4"/>
      <c r="AM290" s="23"/>
      <c r="AO290" s="113"/>
    </row>
    <row r="291" spans="1:43" x14ac:dyDescent="0.3">
      <c r="A291" s="24"/>
      <c r="B291" s="1"/>
      <c r="C291" s="1"/>
      <c r="D291" s="1"/>
      <c r="E291" s="1"/>
      <c r="F291" s="1"/>
      <c r="G291" s="1"/>
      <c r="H291" s="1"/>
      <c r="I291" s="1" t="s">
        <v>10</v>
      </c>
      <c r="J291" s="1" t="s">
        <v>10</v>
      </c>
      <c r="K291" s="1" t="s">
        <v>10</v>
      </c>
      <c r="L291" s="1"/>
      <c r="M291" s="1"/>
      <c r="N291" s="1"/>
      <c r="O291" s="1"/>
      <c r="P291" s="1"/>
      <c r="Q291" s="1"/>
      <c r="R291" s="2"/>
      <c r="S291" s="2" t="s">
        <v>8</v>
      </c>
      <c r="T291" s="2" t="s">
        <v>10</v>
      </c>
      <c r="U291" s="2" t="s">
        <v>8</v>
      </c>
      <c r="V291" s="2" t="s">
        <v>10</v>
      </c>
      <c r="W291" s="2"/>
      <c r="X291" s="2"/>
      <c r="Y291" s="2"/>
      <c r="Z291" s="2"/>
      <c r="AA291" s="2"/>
      <c r="AB291" s="2"/>
      <c r="AC291" s="2"/>
      <c r="AD291" s="2"/>
      <c r="AE291" s="2" t="s">
        <v>10</v>
      </c>
      <c r="AF291" s="2" t="s">
        <v>10</v>
      </c>
      <c r="AG291" s="2"/>
      <c r="AH291" s="2"/>
      <c r="AI291" s="2"/>
      <c r="AJ291" s="2"/>
      <c r="AK291" s="2"/>
      <c r="AL291" s="2"/>
      <c r="AM291" s="25"/>
      <c r="AO291" s="113"/>
    </row>
    <row r="292" spans="1:43" x14ac:dyDescent="0.3">
      <c r="A292" s="22" t="s">
        <v>196</v>
      </c>
      <c r="B292" s="3" t="s">
        <v>197</v>
      </c>
      <c r="C292" s="3">
        <v>306</v>
      </c>
      <c r="D292" s="3">
        <v>10300</v>
      </c>
      <c r="E292" s="3">
        <v>9700</v>
      </c>
      <c r="F292" s="3">
        <v>10600</v>
      </c>
      <c r="G292" s="3">
        <v>10900</v>
      </c>
      <c r="H292" s="3">
        <v>13900</v>
      </c>
      <c r="I292" s="3">
        <v>12900</v>
      </c>
      <c r="J292" s="3">
        <v>11900</v>
      </c>
      <c r="K292" s="3">
        <v>11500</v>
      </c>
      <c r="L292" s="3">
        <v>11500</v>
      </c>
      <c r="M292" s="3">
        <v>10800</v>
      </c>
      <c r="N292" s="3">
        <v>11300</v>
      </c>
      <c r="O292" s="3">
        <v>11600</v>
      </c>
      <c r="P292" s="3">
        <v>12600</v>
      </c>
      <c r="Q292" s="3">
        <v>12000</v>
      </c>
      <c r="R292" s="4">
        <v>12700</v>
      </c>
      <c r="S292" s="4">
        <v>11700</v>
      </c>
      <c r="T292" s="4">
        <v>12500</v>
      </c>
      <c r="U292" s="4">
        <v>12900</v>
      </c>
      <c r="V292" s="4">
        <v>13500</v>
      </c>
      <c r="W292" s="4">
        <v>13600</v>
      </c>
      <c r="X292" s="4">
        <v>14300</v>
      </c>
      <c r="Y292" s="4">
        <v>15200</v>
      </c>
      <c r="Z292" s="4">
        <v>15100</v>
      </c>
      <c r="AA292" s="4">
        <v>13500</v>
      </c>
      <c r="AB292" s="4">
        <v>12500</v>
      </c>
      <c r="AC292" s="4">
        <v>12400</v>
      </c>
      <c r="AD292" s="4">
        <v>12500</v>
      </c>
      <c r="AE292" s="4">
        <v>14100</v>
      </c>
      <c r="AF292" s="4">
        <v>12700</v>
      </c>
      <c r="AG292" s="4">
        <v>13400</v>
      </c>
      <c r="AH292" s="4">
        <v>14100</v>
      </c>
      <c r="AI292" s="4">
        <v>14500</v>
      </c>
      <c r="AJ292" s="4">
        <v>14100</v>
      </c>
      <c r="AK292" s="4">
        <f>VLOOKUP(C292,[1]DataDownloadReport_02082019!$A$2:$E$123,5,FALSE)</f>
        <v>13600</v>
      </c>
      <c r="AL292" s="4">
        <v>14800</v>
      </c>
      <c r="AM292" s="23"/>
      <c r="AO292" s="113"/>
    </row>
    <row r="293" spans="1:43" x14ac:dyDescent="0.3">
      <c r="A293" s="24" t="s">
        <v>196</v>
      </c>
      <c r="B293" s="1" t="s">
        <v>459</v>
      </c>
      <c r="C293" s="54">
        <v>69</v>
      </c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>
        <v>8900</v>
      </c>
      <c r="AJ293" s="2">
        <v>9000</v>
      </c>
      <c r="AK293" s="2">
        <f>VLOOKUP(C293,[1]DataDownloadReport_02082019!$A$2:$E$123,5,FALSE)</f>
        <v>9400</v>
      </c>
      <c r="AL293" s="2">
        <v>9500</v>
      </c>
      <c r="AM293" s="25"/>
      <c r="AO293" s="113"/>
    </row>
    <row r="294" spans="1:43" x14ac:dyDescent="0.3">
      <c r="A294" s="22" t="s">
        <v>196</v>
      </c>
      <c r="B294" s="3" t="s">
        <v>422</v>
      </c>
      <c r="C294" s="3">
        <v>327</v>
      </c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>
        <v>6200</v>
      </c>
      <c r="AD294" s="4"/>
      <c r="AE294" s="4" t="s">
        <v>10</v>
      </c>
      <c r="AF294" s="4" t="s">
        <v>10</v>
      </c>
      <c r="AG294" s="4"/>
      <c r="AH294" s="4"/>
      <c r="AI294" s="4"/>
      <c r="AJ294" s="4"/>
      <c r="AK294" s="4"/>
      <c r="AL294" s="4"/>
      <c r="AM294" s="23"/>
      <c r="AO294" s="113"/>
    </row>
    <row r="295" spans="1:43" x14ac:dyDescent="0.3">
      <c r="A295" s="24" t="s">
        <v>196</v>
      </c>
      <c r="B295" s="1" t="s">
        <v>60</v>
      </c>
      <c r="C295" s="1">
        <v>305</v>
      </c>
      <c r="D295" s="1">
        <v>2500</v>
      </c>
      <c r="E295" s="1">
        <v>3600</v>
      </c>
      <c r="F295" s="1">
        <v>4500</v>
      </c>
      <c r="G295" s="1">
        <v>4200</v>
      </c>
      <c r="H295" s="1">
        <v>3500</v>
      </c>
      <c r="I295" s="1">
        <v>3700</v>
      </c>
      <c r="J295" s="1">
        <v>3900</v>
      </c>
      <c r="K295" s="1">
        <v>3700</v>
      </c>
      <c r="L295" s="1">
        <v>4200</v>
      </c>
      <c r="M295" s="1">
        <v>3600</v>
      </c>
      <c r="N295" s="1">
        <v>4100</v>
      </c>
      <c r="O295" s="1">
        <v>4300</v>
      </c>
      <c r="P295" s="1">
        <v>4600</v>
      </c>
      <c r="Q295" s="1">
        <v>4900</v>
      </c>
      <c r="R295" s="2">
        <v>5100</v>
      </c>
      <c r="S295" s="2">
        <v>4900</v>
      </c>
      <c r="T295" s="2">
        <v>5100</v>
      </c>
      <c r="U295" s="2">
        <v>5600</v>
      </c>
      <c r="V295" s="2">
        <v>5500</v>
      </c>
      <c r="W295" s="2">
        <v>6000</v>
      </c>
      <c r="X295" s="2">
        <v>6800</v>
      </c>
      <c r="Y295" s="2">
        <v>8500</v>
      </c>
      <c r="Z295" s="2">
        <v>7600</v>
      </c>
      <c r="AA295" s="2">
        <v>6800</v>
      </c>
      <c r="AB295" s="2">
        <v>6600</v>
      </c>
      <c r="AC295" s="2">
        <v>6600</v>
      </c>
      <c r="AD295" s="2">
        <v>7300</v>
      </c>
      <c r="AE295" s="2">
        <v>8100</v>
      </c>
      <c r="AF295" s="2">
        <v>7400</v>
      </c>
      <c r="AG295" s="2">
        <v>7600</v>
      </c>
      <c r="AH295" s="2">
        <v>8200</v>
      </c>
      <c r="AI295" s="2">
        <v>8800</v>
      </c>
      <c r="AJ295" s="2">
        <v>9200</v>
      </c>
      <c r="AK295" s="2">
        <f>VLOOKUP(C295,[1]DataDownloadReport_02082019!$A$2:$E$123,5,FALSE)</f>
        <v>9200</v>
      </c>
      <c r="AL295" s="2">
        <v>11000</v>
      </c>
      <c r="AM295" s="25"/>
      <c r="AO295" s="113"/>
    </row>
    <row r="296" spans="1:43" x14ac:dyDescent="0.3">
      <c r="A296" s="22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4"/>
      <c r="S296" s="4"/>
      <c r="T296" s="4" t="s">
        <v>10</v>
      </c>
      <c r="U296" s="4" t="s">
        <v>8</v>
      </c>
      <c r="V296" s="4" t="s">
        <v>10</v>
      </c>
      <c r="W296" s="4"/>
      <c r="X296" s="4"/>
      <c r="Y296" s="4"/>
      <c r="Z296" s="4"/>
      <c r="AA296" s="4"/>
      <c r="AB296" s="4"/>
      <c r="AC296" s="4"/>
      <c r="AD296" s="4"/>
      <c r="AE296" s="4" t="s">
        <v>10</v>
      </c>
      <c r="AF296" s="4" t="s">
        <v>10</v>
      </c>
      <c r="AG296" s="4"/>
      <c r="AH296" s="4"/>
      <c r="AI296" s="4"/>
      <c r="AJ296" s="4"/>
      <c r="AK296" s="4"/>
      <c r="AL296" s="4"/>
      <c r="AM296" s="23"/>
      <c r="AO296" s="113"/>
    </row>
    <row r="297" spans="1:43" x14ac:dyDescent="0.3">
      <c r="A297" s="24" t="s">
        <v>198</v>
      </c>
      <c r="B297" s="1" t="s">
        <v>199</v>
      </c>
      <c r="C297" s="1">
        <v>497</v>
      </c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>
        <v>700</v>
      </c>
      <c r="Q297" s="1">
        <v>800</v>
      </c>
      <c r="R297" s="2">
        <v>900</v>
      </c>
      <c r="S297" s="2">
        <v>1200</v>
      </c>
      <c r="T297" s="2">
        <v>1200</v>
      </c>
      <c r="U297" s="2">
        <v>800</v>
      </c>
      <c r="V297" s="2">
        <v>1300</v>
      </c>
      <c r="W297" s="2">
        <v>1200</v>
      </c>
      <c r="X297" s="2">
        <v>1700</v>
      </c>
      <c r="Y297" s="2">
        <v>1300</v>
      </c>
      <c r="Z297" s="2">
        <v>1200</v>
      </c>
      <c r="AA297" s="2">
        <v>600</v>
      </c>
      <c r="AB297" s="2">
        <v>1200</v>
      </c>
      <c r="AC297" s="2">
        <v>1100</v>
      </c>
      <c r="AD297" s="2"/>
      <c r="AE297" s="2" t="s">
        <v>10</v>
      </c>
      <c r="AF297" s="2" t="s">
        <v>10</v>
      </c>
      <c r="AG297" s="2"/>
      <c r="AH297" s="2"/>
      <c r="AI297" s="2"/>
      <c r="AJ297" s="2"/>
      <c r="AK297" s="2"/>
      <c r="AL297" s="2"/>
      <c r="AM297" s="25"/>
      <c r="AO297" s="113"/>
    </row>
    <row r="298" spans="1:43" x14ac:dyDescent="0.3">
      <c r="A298" s="22" t="s">
        <v>198</v>
      </c>
      <c r="B298" s="3" t="s">
        <v>32</v>
      </c>
      <c r="C298" s="3">
        <v>498</v>
      </c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>
        <v>2900</v>
      </c>
      <c r="Q298" s="3">
        <v>3400</v>
      </c>
      <c r="R298" s="4">
        <v>3300</v>
      </c>
      <c r="S298" s="4">
        <v>3200</v>
      </c>
      <c r="T298" s="4">
        <v>3300</v>
      </c>
      <c r="U298" s="4">
        <v>2900</v>
      </c>
      <c r="V298" s="4">
        <v>3100</v>
      </c>
      <c r="W298" s="4">
        <v>3200</v>
      </c>
      <c r="X298" s="4">
        <v>3800</v>
      </c>
      <c r="Y298" s="4">
        <v>3900</v>
      </c>
      <c r="Z298" s="4">
        <v>4500</v>
      </c>
      <c r="AA298" s="4">
        <v>1700</v>
      </c>
      <c r="AB298" s="4">
        <v>3900</v>
      </c>
      <c r="AC298" s="4">
        <v>3300</v>
      </c>
      <c r="AD298" s="4">
        <v>3600</v>
      </c>
      <c r="AE298" s="4" t="s">
        <v>10</v>
      </c>
      <c r="AF298" s="4">
        <v>3600</v>
      </c>
      <c r="AG298" s="4"/>
      <c r="AH298" s="4">
        <v>4500</v>
      </c>
      <c r="AI298" s="4"/>
      <c r="AJ298" s="4">
        <v>4700</v>
      </c>
      <c r="AK298" s="4"/>
      <c r="AL298" s="4">
        <v>4800</v>
      </c>
      <c r="AM298" s="23"/>
      <c r="AO298" s="113"/>
    </row>
    <row r="299" spans="1:43" x14ac:dyDescent="0.3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2"/>
      <c r="S299" s="2" t="s">
        <v>8</v>
      </c>
      <c r="T299" s="2" t="s">
        <v>10</v>
      </c>
      <c r="U299" s="2" t="s">
        <v>8</v>
      </c>
      <c r="V299" s="2" t="s">
        <v>10</v>
      </c>
      <c r="W299" s="2"/>
      <c r="X299" s="2"/>
      <c r="Y299" s="2"/>
      <c r="Z299" s="2"/>
      <c r="AA299" s="2"/>
      <c r="AB299" s="2"/>
      <c r="AC299" s="2"/>
      <c r="AD299" s="2"/>
      <c r="AE299" s="2" t="s">
        <v>10</v>
      </c>
      <c r="AF299" s="2" t="s">
        <v>10</v>
      </c>
      <c r="AG299" s="2"/>
      <c r="AH299" s="2"/>
      <c r="AI299" s="2"/>
      <c r="AJ299" s="2"/>
      <c r="AK299" s="2"/>
      <c r="AL299" s="2"/>
      <c r="AM299" s="25"/>
      <c r="AO299" s="113"/>
    </row>
    <row r="300" spans="1:43" x14ac:dyDescent="0.3">
      <c r="A300" s="22" t="s">
        <v>200</v>
      </c>
      <c r="B300" s="3" t="s">
        <v>201</v>
      </c>
      <c r="C300" s="3">
        <v>308</v>
      </c>
      <c r="D300" s="3"/>
      <c r="E300" s="3"/>
      <c r="F300" s="3"/>
      <c r="G300" s="3"/>
      <c r="H300" s="3"/>
      <c r="I300" s="3">
        <v>3200</v>
      </c>
      <c r="J300" s="3">
        <v>3400</v>
      </c>
      <c r="K300" s="3">
        <v>2600</v>
      </c>
      <c r="L300" s="3">
        <v>4000</v>
      </c>
      <c r="M300" s="3">
        <v>3500</v>
      </c>
      <c r="N300" s="3">
        <v>2800</v>
      </c>
      <c r="O300" s="3">
        <v>3200</v>
      </c>
      <c r="P300" s="3">
        <v>3500</v>
      </c>
      <c r="Q300" s="3">
        <v>3700</v>
      </c>
      <c r="R300" s="4">
        <v>4100</v>
      </c>
      <c r="S300" s="4">
        <v>3600</v>
      </c>
      <c r="T300" s="4">
        <v>3400</v>
      </c>
      <c r="U300" s="4">
        <v>3300</v>
      </c>
      <c r="V300" s="4">
        <v>3800</v>
      </c>
      <c r="W300" s="4">
        <v>3900</v>
      </c>
      <c r="X300" s="4">
        <v>4000</v>
      </c>
      <c r="Y300" s="4">
        <v>4000</v>
      </c>
      <c r="Z300" s="4">
        <v>3600</v>
      </c>
      <c r="AA300" s="4">
        <v>1500</v>
      </c>
      <c r="AB300" s="4">
        <v>4300</v>
      </c>
      <c r="AC300" s="4">
        <v>3900</v>
      </c>
      <c r="AD300" s="4">
        <v>3400</v>
      </c>
      <c r="AE300" s="4" t="s">
        <v>10</v>
      </c>
      <c r="AF300" s="4">
        <v>4300</v>
      </c>
      <c r="AG300" s="4"/>
      <c r="AH300" s="4">
        <v>5300</v>
      </c>
      <c r="AI300" s="4"/>
      <c r="AJ300" s="4">
        <v>4500</v>
      </c>
      <c r="AK300" s="4"/>
      <c r="AL300" s="4">
        <v>4900</v>
      </c>
      <c r="AM300" s="23"/>
      <c r="AO300" s="113"/>
    </row>
    <row r="301" spans="1:43" x14ac:dyDescent="0.3">
      <c r="A301" s="24" t="s">
        <v>200</v>
      </c>
      <c r="B301" s="1" t="s">
        <v>160</v>
      </c>
      <c r="C301" s="1">
        <v>307</v>
      </c>
      <c r="D301" s="1"/>
      <c r="E301" s="1"/>
      <c r="F301" s="1"/>
      <c r="G301" s="1"/>
      <c r="H301" s="1"/>
      <c r="I301" s="1">
        <v>1600</v>
      </c>
      <c r="J301" s="1">
        <v>1800</v>
      </c>
      <c r="K301" s="1">
        <v>2000</v>
      </c>
      <c r="L301" s="1">
        <v>2300</v>
      </c>
      <c r="M301" s="1">
        <v>2200</v>
      </c>
      <c r="N301" s="1">
        <v>2500</v>
      </c>
      <c r="O301" s="1">
        <v>1900</v>
      </c>
      <c r="P301" s="1">
        <v>1600</v>
      </c>
      <c r="Q301" s="1">
        <v>1600</v>
      </c>
      <c r="R301" s="2">
        <v>3000</v>
      </c>
      <c r="S301" s="2">
        <v>2500</v>
      </c>
      <c r="T301" s="2">
        <v>2100</v>
      </c>
      <c r="U301" s="2">
        <v>2000</v>
      </c>
      <c r="V301" s="2">
        <v>2000</v>
      </c>
      <c r="W301" s="2">
        <v>2100</v>
      </c>
      <c r="X301" s="2">
        <v>2500</v>
      </c>
      <c r="Y301" s="2">
        <v>2100</v>
      </c>
      <c r="Z301" s="2">
        <v>2600</v>
      </c>
      <c r="AA301" s="2">
        <v>1100</v>
      </c>
      <c r="AB301" s="2">
        <v>1900</v>
      </c>
      <c r="AC301" s="2">
        <v>1900</v>
      </c>
      <c r="AD301" s="2"/>
      <c r="AE301" s="2" t="s">
        <v>10</v>
      </c>
      <c r="AF301" s="2" t="s">
        <v>10</v>
      </c>
      <c r="AG301" s="2"/>
      <c r="AH301" s="2"/>
      <c r="AI301" s="2"/>
      <c r="AJ301" s="2"/>
      <c r="AK301" s="2"/>
      <c r="AL301" s="2"/>
      <c r="AM301" s="25"/>
      <c r="AO301" s="113"/>
    </row>
    <row r="302" spans="1:43" x14ac:dyDescent="0.3">
      <c r="A302" s="27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28"/>
      <c r="AO302" s="113"/>
    </row>
    <row r="303" spans="1:43" ht="12.6" customHeight="1" x14ac:dyDescent="0.3">
      <c r="A303" s="24" t="s">
        <v>434</v>
      </c>
      <c r="B303" s="1" t="s">
        <v>94</v>
      </c>
      <c r="C303" s="1">
        <v>208</v>
      </c>
      <c r="D303" s="1"/>
      <c r="E303" s="1"/>
      <c r="F303" s="1"/>
      <c r="G303" s="1"/>
      <c r="H303" s="1"/>
      <c r="I303" s="1">
        <v>14700</v>
      </c>
      <c r="J303" s="1">
        <v>15200</v>
      </c>
      <c r="K303" s="1">
        <v>14000</v>
      </c>
      <c r="L303" s="1">
        <v>14000</v>
      </c>
      <c r="M303" s="1">
        <v>13900</v>
      </c>
      <c r="N303" s="1">
        <v>14100</v>
      </c>
      <c r="O303" s="1">
        <v>16000</v>
      </c>
      <c r="P303" s="1">
        <v>18300</v>
      </c>
      <c r="Q303" s="1">
        <v>17500</v>
      </c>
      <c r="R303" s="2">
        <v>19400</v>
      </c>
      <c r="S303" s="2">
        <v>16300</v>
      </c>
      <c r="T303" s="2">
        <v>16000</v>
      </c>
      <c r="U303" s="2">
        <v>20300</v>
      </c>
      <c r="V303" s="2">
        <v>22400</v>
      </c>
      <c r="W303" s="2">
        <v>27100</v>
      </c>
      <c r="X303" s="2">
        <v>28600</v>
      </c>
      <c r="Y303" s="2">
        <v>29200</v>
      </c>
      <c r="Z303" s="2">
        <v>37600</v>
      </c>
      <c r="AA303" s="2"/>
      <c r="AB303" s="2">
        <v>20200</v>
      </c>
      <c r="AC303" s="2"/>
      <c r="AD303" s="2"/>
      <c r="AE303" s="2" t="s">
        <v>10</v>
      </c>
      <c r="AF303" s="2" t="s">
        <v>10</v>
      </c>
      <c r="AG303" s="2"/>
      <c r="AH303" s="2"/>
      <c r="AI303" s="2"/>
      <c r="AJ303" s="2"/>
      <c r="AK303" s="2"/>
      <c r="AL303" s="2"/>
      <c r="AM303" s="25"/>
      <c r="AO303" s="113"/>
    </row>
    <row r="304" spans="1:43" hidden="1" x14ac:dyDescent="0.3">
      <c r="A304" s="22" t="s">
        <v>434</v>
      </c>
      <c r="B304" s="3" t="s">
        <v>220</v>
      </c>
      <c r="C304" s="3">
        <v>211</v>
      </c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>
        <v>12600</v>
      </c>
      <c r="P304" s="3">
        <v>13300</v>
      </c>
      <c r="Q304" s="3">
        <v>12700</v>
      </c>
      <c r="R304" s="4">
        <v>13600</v>
      </c>
      <c r="S304" s="4">
        <v>12200</v>
      </c>
      <c r="T304" s="4">
        <v>10200</v>
      </c>
      <c r="U304" s="4">
        <v>11200</v>
      </c>
      <c r="V304" s="4">
        <v>17300</v>
      </c>
      <c r="W304" s="4">
        <v>21900</v>
      </c>
      <c r="X304" s="4">
        <v>23600</v>
      </c>
      <c r="Y304" s="4">
        <v>26400</v>
      </c>
      <c r="Z304" s="4">
        <v>35300</v>
      </c>
      <c r="AA304" s="4"/>
      <c r="AB304" s="4"/>
      <c r="AC304" s="4"/>
      <c r="AD304" s="4"/>
      <c r="AE304" s="4" t="s">
        <v>10</v>
      </c>
      <c r="AF304" s="4" t="s">
        <v>10</v>
      </c>
      <c r="AG304" s="4"/>
      <c r="AH304" s="4"/>
      <c r="AI304" s="4"/>
      <c r="AJ304" s="4"/>
      <c r="AK304" s="4"/>
      <c r="AL304" s="4"/>
      <c r="AM304" s="23"/>
      <c r="AO304" s="113"/>
    </row>
    <row r="305" spans="1:41" x14ac:dyDescent="0.3">
      <c r="A305" s="22" t="s">
        <v>434</v>
      </c>
      <c r="B305" s="3" t="s">
        <v>455</v>
      </c>
      <c r="C305" s="55">
        <v>84</v>
      </c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>
        <v>28500</v>
      </c>
      <c r="AI305" s="4">
        <v>26800</v>
      </c>
      <c r="AJ305" s="4">
        <v>27600</v>
      </c>
      <c r="AK305" s="4">
        <f>VLOOKUP(C305,[1]DataDownloadReport_02082019!$A$2:$E$123,5,FALSE)</f>
        <v>28300</v>
      </c>
      <c r="AL305" s="4">
        <v>29100</v>
      </c>
      <c r="AM305" s="23"/>
      <c r="AO305" s="113"/>
    </row>
    <row r="306" spans="1:41" x14ac:dyDescent="0.3">
      <c r="A306" s="24" t="s">
        <v>434</v>
      </c>
      <c r="B306" s="1" t="s">
        <v>221</v>
      </c>
      <c r="C306" s="1">
        <v>214</v>
      </c>
      <c r="D306" s="1">
        <v>12200</v>
      </c>
      <c r="E306" s="1">
        <v>12400</v>
      </c>
      <c r="F306" s="1">
        <v>12400</v>
      </c>
      <c r="G306" s="1">
        <v>19300</v>
      </c>
      <c r="H306" s="1">
        <v>25100</v>
      </c>
      <c r="I306" s="1">
        <v>19200</v>
      </c>
      <c r="J306" s="1">
        <v>18500</v>
      </c>
      <c r="K306" s="1">
        <v>18700</v>
      </c>
      <c r="L306" s="1">
        <v>17100</v>
      </c>
      <c r="M306" s="1">
        <v>18200</v>
      </c>
      <c r="N306" s="1">
        <v>17800</v>
      </c>
      <c r="O306" s="1">
        <v>18700</v>
      </c>
      <c r="P306" s="1">
        <v>19100</v>
      </c>
      <c r="Q306" s="1">
        <v>18600</v>
      </c>
      <c r="R306" s="2">
        <v>21600</v>
      </c>
      <c r="S306" s="2">
        <v>20900</v>
      </c>
      <c r="T306" s="2">
        <v>20100</v>
      </c>
      <c r="U306" s="2">
        <v>20500</v>
      </c>
      <c r="V306" s="2" t="s">
        <v>23</v>
      </c>
      <c r="W306" s="2">
        <v>27800</v>
      </c>
      <c r="X306" s="2">
        <v>35000</v>
      </c>
      <c r="Y306" s="2">
        <v>38700</v>
      </c>
      <c r="Z306" s="2">
        <v>38400</v>
      </c>
      <c r="AA306" s="2">
        <v>30400</v>
      </c>
      <c r="AB306" s="2">
        <v>27600</v>
      </c>
      <c r="AC306" s="2">
        <v>33300</v>
      </c>
      <c r="AD306" s="2"/>
      <c r="AE306" s="2" t="s">
        <v>10</v>
      </c>
      <c r="AF306" s="2" t="s">
        <v>10</v>
      </c>
      <c r="AG306" s="2"/>
      <c r="AH306" s="2"/>
      <c r="AI306" s="2"/>
      <c r="AJ306" s="2"/>
      <c r="AK306" s="2"/>
      <c r="AL306" s="2"/>
      <c r="AM306" s="25"/>
      <c r="AO306" s="113"/>
    </row>
    <row r="307" spans="1:41" x14ac:dyDescent="0.3">
      <c r="A307" s="22" t="s">
        <v>434</v>
      </c>
      <c r="B307" s="3" t="s">
        <v>19</v>
      </c>
      <c r="C307" s="55">
        <v>20</v>
      </c>
      <c r="D307" s="3"/>
      <c r="E307" s="3"/>
      <c r="F307" s="3"/>
      <c r="G307" s="3"/>
      <c r="H307" s="3"/>
      <c r="I307" s="3">
        <v>15700</v>
      </c>
      <c r="J307" s="3">
        <v>14000</v>
      </c>
      <c r="K307" s="3">
        <v>14300</v>
      </c>
      <c r="L307" s="3">
        <v>13400</v>
      </c>
      <c r="M307" s="3">
        <v>14900</v>
      </c>
      <c r="N307" s="3">
        <v>15200</v>
      </c>
      <c r="O307" s="3">
        <v>15700</v>
      </c>
      <c r="P307" s="3">
        <v>16000</v>
      </c>
      <c r="Q307" s="3">
        <v>17000</v>
      </c>
      <c r="R307" s="4">
        <v>17900</v>
      </c>
      <c r="S307" s="4">
        <v>17100</v>
      </c>
      <c r="T307" s="4">
        <v>17500</v>
      </c>
      <c r="U307" s="4">
        <v>18500</v>
      </c>
      <c r="V307" s="4" t="s">
        <v>23</v>
      </c>
      <c r="W307" s="4">
        <v>27300</v>
      </c>
      <c r="X307" s="4">
        <v>31900</v>
      </c>
      <c r="Y307" s="4">
        <v>35300</v>
      </c>
      <c r="Z307" s="4">
        <v>35100</v>
      </c>
      <c r="AA307" s="4">
        <v>31300</v>
      </c>
      <c r="AB307" s="4">
        <v>29400</v>
      </c>
      <c r="AC307" s="4">
        <v>31900</v>
      </c>
      <c r="AD307" s="4"/>
      <c r="AE307" s="4" t="s">
        <v>10</v>
      </c>
      <c r="AF307" s="4">
        <v>32100</v>
      </c>
      <c r="AG307" s="4">
        <v>35100</v>
      </c>
      <c r="AH307" s="4">
        <v>38600</v>
      </c>
      <c r="AI307" s="4">
        <v>41100</v>
      </c>
      <c r="AJ307" s="4">
        <v>42200</v>
      </c>
      <c r="AK307" s="4">
        <f>VLOOKUP(C307,[1]DataDownloadReport_02082019!$A$2:$E$123,5,FALSE)</f>
        <v>43600</v>
      </c>
      <c r="AL307" s="4">
        <v>44400</v>
      </c>
      <c r="AM307" s="23"/>
      <c r="AO307" s="113"/>
    </row>
    <row r="308" spans="1:41" x14ac:dyDescent="0.3">
      <c r="A308" s="24" t="s">
        <v>434</v>
      </c>
      <c r="B308" s="1" t="s">
        <v>219</v>
      </c>
      <c r="C308" s="54">
        <v>68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>
        <v>29200</v>
      </c>
      <c r="AG308" s="2">
        <v>32200</v>
      </c>
      <c r="AH308" s="2">
        <v>35100</v>
      </c>
      <c r="AI308" s="2">
        <v>37800</v>
      </c>
      <c r="AJ308" s="2">
        <v>39400</v>
      </c>
      <c r="AK308" s="2">
        <f>VLOOKUP(C308,[1]DataDownloadReport_02082019!$A$2:$E$123,5,FALSE)</f>
        <v>40300</v>
      </c>
      <c r="AL308" s="2">
        <v>41200</v>
      </c>
      <c r="AM308" s="25"/>
      <c r="AO308" s="113"/>
    </row>
    <row r="309" spans="1:41" ht="13.2" customHeight="1" x14ac:dyDescent="0.3">
      <c r="A309" s="22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4"/>
      <c r="S309" s="4" t="s">
        <v>8</v>
      </c>
      <c r="T309" s="4" t="s">
        <v>10</v>
      </c>
      <c r="U309" s="4" t="s">
        <v>8</v>
      </c>
      <c r="V309" s="4" t="s">
        <v>10</v>
      </c>
      <c r="W309" s="4"/>
      <c r="X309" s="4"/>
      <c r="Y309" s="4"/>
      <c r="Z309" s="4"/>
      <c r="AA309" s="4"/>
      <c r="AB309" s="4"/>
      <c r="AC309" s="4"/>
      <c r="AD309" s="4"/>
      <c r="AE309" s="4" t="s">
        <v>10</v>
      </c>
      <c r="AF309" s="4" t="s">
        <v>10</v>
      </c>
      <c r="AG309" s="4"/>
      <c r="AH309" s="4"/>
      <c r="AI309" s="4"/>
      <c r="AJ309" s="4"/>
      <c r="AK309" s="4"/>
      <c r="AL309" s="4"/>
      <c r="AM309" s="23"/>
      <c r="AO309" s="113"/>
    </row>
    <row r="310" spans="1:41" hidden="1" x14ac:dyDescent="0.3">
      <c r="A310" s="24" t="s">
        <v>202</v>
      </c>
      <c r="B310" s="1" t="s">
        <v>17</v>
      </c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 t="s">
        <v>203</v>
      </c>
      <c r="Q310" s="1" t="s">
        <v>203</v>
      </c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 t="s">
        <v>10</v>
      </c>
      <c r="AF310" s="2" t="s">
        <v>10</v>
      </c>
      <c r="AG310" s="2"/>
      <c r="AH310" s="2"/>
      <c r="AI310" s="2"/>
      <c r="AJ310" s="2"/>
      <c r="AK310" s="2"/>
      <c r="AL310" s="2"/>
      <c r="AM310" s="25"/>
      <c r="AO310" s="113"/>
    </row>
    <row r="311" spans="1:41" hidden="1" x14ac:dyDescent="0.3">
      <c r="A311" s="22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4"/>
      <c r="S311" s="4" t="s">
        <v>8</v>
      </c>
      <c r="T311" s="4" t="s">
        <v>10</v>
      </c>
      <c r="U311" s="4" t="s">
        <v>8</v>
      </c>
      <c r="V311" s="4" t="s">
        <v>10</v>
      </c>
      <c r="W311" s="4"/>
      <c r="X311" s="4"/>
      <c r="Y311" s="4"/>
      <c r="Z311" s="4"/>
      <c r="AA311" s="4"/>
      <c r="AB311" s="4"/>
      <c r="AC311" s="4"/>
      <c r="AD311" s="4"/>
      <c r="AE311" s="4" t="s">
        <v>10</v>
      </c>
      <c r="AF311" s="4" t="s">
        <v>10</v>
      </c>
      <c r="AG311" s="4"/>
      <c r="AH311" s="4"/>
      <c r="AI311" s="4"/>
      <c r="AJ311" s="4"/>
      <c r="AK311" s="4"/>
      <c r="AL311" s="4"/>
      <c r="AM311" s="23"/>
      <c r="AO311" s="113"/>
    </row>
    <row r="312" spans="1:41" x14ac:dyDescent="0.3">
      <c r="A312" s="24" t="s">
        <v>204</v>
      </c>
      <c r="B312" s="1" t="s">
        <v>33</v>
      </c>
      <c r="C312" s="1">
        <v>309</v>
      </c>
      <c r="D312" s="1"/>
      <c r="E312" s="1"/>
      <c r="F312" s="1"/>
      <c r="G312" s="1"/>
      <c r="H312" s="1"/>
      <c r="I312" s="1">
        <v>6900</v>
      </c>
      <c r="J312" s="1">
        <v>6900</v>
      </c>
      <c r="K312" s="1">
        <v>7600</v>
      </c>
      <c r="L312" s="1">
        <v>7800</v>
      </c>
      <c r="M312" s="1">
        <v>7000</v>
      </c>
      <c r="N312" s="1">
        <v>7400</v>
      </c>
      <c r="O312" s="1">
        <v>7100</v>
      </c>
      <c r="P312" s="1">
        <v>7300</v>
      </c>
      <c r="Q312" s="1">
        <v>8100</v>
      </c>
      <c r="R312" s="2">
        <v>7300</v>
      </c>
      <c r="S312" s="2">
        <v>7300</v>
      </c>
      <c r="T312" s="2">
        <v>6600</v>
      </c>
      <c r="U312" s="2">
        <v>6500</v>
      </c>
      <c r="V312" s="2">
        <v>6600</v>
      </c>
      <c r="W312" s="2">
        <v>8200</v>
      </c>
      <c r="X312" s="2">
        <v>7200</v>
      </c>
      <c r="Y312" s="2">
        <v>6900</v>
      </c>
      <c r="Z312" s="2">
        <v>6600</v>
      </c>
      <c r="AA312" s="2">
        <v>5600</v>
      </c>
      <c r="AB312" s="2">
        <v>5200</v>
      </c>
      <c r="AC312" s="2"/>
      <c r="AD312" s="2">
        <v>5900</v>
      </c>
      <c r="AE312" s="2" t="s">
        <v>10</v>
      </c>
      <c r="AF312" s="2">
        <v>5500</v>
      </c>
      <c r="AG312" s="2"/>
      <c r="AH312" s="2">
        <v>5900</v>
      </c>
      <c r="AI312" s="2"/>
      <c r="AJ312" s="2">
        <v>6500</v>
      </c>
      <c r="AK312" s="2"/>
      <c r="AL312" s="88"/>
      <c r="AM312" s="25"/>
      <c r="AO312" s="113"/>
    </row>
    <row r="313" spans="1:41" x14ac:dyDescent="0.3">
      <c r="A313" s="22"/>
      <c r="B313" s="3"/>
      <c r="C313" s="3"/>
      <c r="D313" s="3"/>
      <c r="E313" s="3"/>
      <c r="F313" s="3"/>
      <c r="G313" s="3"/>
      <c r="H313" s="3"/>
      <c r="I313" s="3" t="s">
        <v>10</v>
      </c>
      <c r="J313" s="3" t="s">
        <v>10</v>
      </c>
      <c r="K313" s="3" t="s">
        <v>10</v>
      </c>
      <c r="L313" s="3"/>
      <c r="M313" s="3"/>
      <c r="N313" s="3"/>
      <c r="O313" s="3"/>
      <c r="P313" s="3"/>
      <c r="Q313" s="3"/>
      <c r="R313" s="4"/>
      <c r="S313" s="4" t="s">
        <v>8</v>
      </c>
      <c r="T313" s="4" t="s">
        <v>10</v>
      </c>
      <c r="U313" s="4" t="s">
        <v>8</v>
      </c>
      <c r="V313" s="4" t="s">
        <v>10</v>
      </c>
      <c r="W313" s="4"/>
      <c r="X313" s="4"/>
      <c r="Y313" s="4"/>
      <c r="Z313" s="4"/>
      <c r="AA313" s="4"/>
      <c r="AB313" s="4"/>
      <c r="AC313" s="4"/>
      <c r="AD313" s="4"/>
      <c r="AE313" s="4" t="s">
        <v>10</v>
      </c>
      <c r="AF313" s="4" t="s">
        <v>10</v>
      </c>
      <c r="AG313" s="4"/>
      <c r="AH313" s="4"/>
      <c r="AI313" s="4"/>
      <c r="AJ313" s="4"/>
      <c r="AK313" s="4"/>
      <c r="AL313" s="4"/>
      <c r="AM313" s="23"/>
      <c r="AO313" s="113"/>
    </row>
    <row r="314" spans="1:41" x14ac:dyDescent="0.3">
      <c r="A314" s="24" t="s">
        <v>205</v>
      </c>
      <c r="B314" s="1" t="s">
        <v>206</v>
      </c>
      <c r="C314" s="1">
        <v>310</v>
      </c>
      <c r="D314" s="1">
        <v>11100</v>
      </c>
      <c r="E314" s="1">
        <v>10400</v>
      </c>
      <c r="F314" s="1">
        <v>10500</v>
      </c>
      <c r="G314" s="1">
        <v>11100</v>
      </c>
      <c r="H314" s="1">
        <v>13100</v>
      </c>
      <c r="I314" s="1">
        <v>13500</v>
      </c>
      <c r="J314" s="1">
        <v>14500</v>
      </c>
      <c r="K314" s="1">
        <v>15900</v>
      </c>
      <c r="L314" s="1">
        <v>15500</v>
      </c>
      <c r="M314" s="1">
        <v>17200</v>
      </c>
      <c r="N314" s="1">
        <v>17700</v>
      </c>
      <c r="O314" s="1">
        <v>18200</v>
      </c>
      <c r="P314" s="1">
        <v>16900</v>
      </c>
      <c r="Q314" s="1">
        <v>15500</v>
      </c>
      <c r="R314" s="2">
        <v>22100</v>
      </c>
      <c r="S314" s="2">
        <v>23600</v>
      </c>
      <c r="T314" s="2">
        <v>21800</v>
      </c>
      <c r="U314" s="2">
        <v>25900</v>
      </c>
      <c r="V314" s="2">
        <v>26300</v>
      </c>
      <c r="W314" s="2">
        <v>33000</v>
      </c>
      <c r="X314" s="2">
        <v>40200</v>
      </c>
      <c r="Y314" s="2">
        <v>41200</v>
      </c>
      <c r="Z314" s="2">
        <v>44900</v>
      </c>
      <c r="AA314" s="2">
        <v>32500</v>
      </c>
      <c r="AB314" s="2">
        <v>46500</v>
      </c>
      <c r="AC314" s="2">
        <v>38300</v>
      </c>
      <c r="AD314" s="2"/>
      <c r="AE314" s="2" t="s">
        <v>10</v>
      </c>
      <c r="AF314" s="2">
        <v>38100</v>
      </c>
      <c r="AG314" s="2">
        <v>42800</v>
      </c>
      <c r="AH314" s="2"/>
      <c r="AI314" s="2">
        <v>49500</v>
      </c>
      <c r="AJ314" s="2"/>
      <c r="AK314" s="2">
        <f>VLOOKUP(C314,[1]DataDownloadReport_02082019!$A$2:$E$123,5,FALSE)</f>
        <v>44800</v>
      </c>
      <c r="AL314" s="2"/>
      <c r="AM314" s="25"/>
      <c r="AO314" s="113"/>
    </row>
    <row r="315" spans="1:41" x14ac:dyDescent="0.3">
      <c r="A315" s="22" t="s">
        <v>205</v>
      </c>
      <c r="B315" s="3" t="s">
        <v>207</v>
      </c>
      <c r="C315" s="55">
        <v>22</v>
      </c>
      <c r="D315" s="3"/>
      <c r="E315" s="3"/>
      <c r="F315" s="3"/>
      <c r="G315" s="3"/>
      <c r="H315" s="3"/>
      <c r="I315" s="3">
        <v>11600</v>
      </c>
      <c r="J315" s="3">
        <v>13000</v>
      </c>
      <c r="K315" s="3">
        <v>13400</v>
      </c>
      <c r="L315" s="3">
        <v>13000</v>
      </c>
      <c r="M315" s="3">
        <v>15100</v>
      </c>
      <c r="N315" s="3">
        <v>15400</v>
      </c>
      <c r="O315" s="3">
        <v>16400</v>
      </c>
      <c r="P315" s="3">
        <v>15500</v>
      </c>
      <c r="Q315" s="3">
        <v>14000</v>
      </c>
      <c r="R315" s="4">
        <v>20100</v>
      </c>
      <c r="S315" s="4">
        <v>20900</v>
      </c>
      <c r="T315" s="4">
        <v>21400</v>
      </c>
      <c r="U315" s="4">
        <v>21900</v>
      </c>
      <c r="V315" s="4">
        <v>20600</v>
      </c>
      <c r="W315" s="4">
        <v>23300</v>
      </c>
      <c r="X315" s="4">
        <v>26800</v>
      </c>
      <c r="Y315" s="4">
        <v>23500</v>
      </c>
      <c r="Z315" s="4">
        <v>21800</v>
      </c>
      <c r="AA315" s="4">
        <v>21300</v>
      </c>
      <c r="AB315" s="4">
        <v>28600</v>
      </c>
      <c r="AC315" s="4">
        <v>28600</v>
      </c>
      <c r="AD315" s="4">
        <v>28600</v>
      </c>
      <c r="AE315" s="4">
        <v>33800</v>
      </c>
      <c r="AF315" s="4">
        <v>31000</v>
      </c>
      <c r="AG315" s="4">
        <v>33500</v>
      </c>
      <c r="AH315" s="4">
        <v>35300</v>
      </c>
      <c r="AI315" s="4">
        <v>37400</v>
      </c>
      <c r="AJ315" s="4">
        <v>37900</v>
      </c>
      <c r="AK315" s="4">
        <f>VLOOKUP(C315,[1]DataDownloadReport_02082019!$A$2:$E$123,5,FALSE)</f>
        <v>41300</v>
      </c>
      <c r="AL315" s="4">
        <v>41000</v>
      </c>
      <c r="AM315" s="23"/>
      <c r="AO315" s="113"/>
    </row>
    <row r="316" spans="1:41" x14ac:dyDescent="0.3">
      <c r="A316" s="24" t="s">
        <v>205</v>
      </c>
      <c r="B316" s="1" t="s">
        <v>421</v>
      </c>
      <c r="C316" s="1">
        <v>302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>
        <v>33500</v>
      </c>
      <c r="AD316" s="2"/>
      <c r="AE316" s="2" t="s">
        <v>10</v>
      </c>
      <c r="AF316" s="2" t="s">
        <v>10</v>
      </c>
      <c r="AG316" s="2"/>
      <c r="AH316" s="2"/>
      <c r="AI316" s="2"/>
      <c r="AJ316" s="2"/>
      <c r="AK316" s="2"/>
      <c r="AL316" s="2"/>
      <c r="AM316" s="25"/>
      <c r="AO316" s="113"/>
    </row>
    <row r="317" spans="1:41" x14ac:dyDescent="0.3">
      <c r="A317" s="22" t="s">
        <v>205</v>
      </c>
      <c r="B317" s="3" t="s">
        <v>208</v>
      </c>
      <c r="C317" s="3">
        <v>312</v>
      </c>
      <c r="D317" s="3"/>
      <c r="E317" s="3"/>
      <c r="F317" s="3"/>
      <c r="G317" s="3"/>
      <c r="H317" s="3"/>
      <c r="I317" s="3">
        <v>16300</v>
      </c>
      <c r="J317" s="3">
        <v>16600</v>
      </c>
      <c r="K317" s="3">
        <v>17700</v>
      </c>
      <c r="L317" s="3">
        <v>19200</v>
      </c>
      <c r="M317" s="3">
        <v>15800</v>
      </c>
      <c r="N317" s="3">
        <v>18600</v>
      </c>
      <c r="O317" s="3">
        <v>19500</v>
      </c>
      <c r="P317" s="3">
        <v>17800</v>
      </c>
      <c r="Q317" s="3">
        <v>14500</v>
      </c>
      <c r="R317" s="4">
        <v>21500</v>
      </c>
      <c r="S317" s="4">
        <v>22900</v>
      </c>
      <c r="T317" s="4">
        <v>23700</v>
      </c>
      <c r="U317" s="4">
        <v>25600</v>
      </c>
      <c r="V317" s="4">
        <v>25800</v>
      </c>
      <c r="W317" s="4">
        <v>30600</v>
      </c>
      <c r="X317" s="4">
        <v>38500</v>
      </c>
      <c r="Y317" s="4">
        <v>36600</v>
      </c>
      <c r="Z317" s="4">
        <v>37300</v>
      </c>
      <c r="AA317" s="4">
        <v>28100</v>
      </c>
      <c r="AB317" s="4">
        <v>30700</v>
      </c>
      <c r="AC317" s="4">
        <v>32600</v>
      </c>
      <c r="AD317" s="4">
        <v>32300</v>
      </c>
      <c r="AE317" s="4" t="s">
        <v>10</v>
      </c>
      <c r="AF317" s="4">
        <v>29500</v>
      </c>
      <c r="AG317" s="4"/>
      <c r="AH317" s="4">
        <v>33100</v>
      </c>
      <c r="AI317" s="4"/>
      <c r="AJ317" s="4">
        <v>32600</v>
      </c>
      <c r="AK317" s="4"/>
      <c r="AL317" s="4">
        <v>43300</v>
      </c>
      <c r="AM317" s="23"/>
      <c r="AO317" s="113"/>
    </row>
    <row r="318" spans="1:41" x14ac:dyDescent="0.3">
      <c r="A318" s="24" t="s">
        <v>205</v>
      </c>
      <c r="B318" s="1" t="s">
        <v>209</v>
      </c>
      <c r="C318" s="1">
        <v>311</v>
      </c>
      <c r="D318" s="1"/>
      <c r="E318" s="1"/>
      <c r="F318" s="1"/>
      <c r="G318" s="1"/>
      <c r="H318" s="1"/>
      <c r="I318" s="1">
        <v>7200</v>
      </c>
      <c r="J318" s="1">
        <v>7800</v>
      </c>
      <c r="K318" s="1">
        <v>7800</v>
      </c>
      <c r="L318" s="1">
        <v>7600</v>
      </c>
      <c r="M318" s="1">
        <v>7700</v>
      </c>
      <c r="N318" s="1">
        <v>7400</v>
      </c>
      <c r="O318" s="1">
        <v>8500</v>
      </c>
      <c r="P318" s="1">
        <v>7100</v>
      </c>
      <c r="Q318" s="1">
        <v>6300</v>
      </c>
      <c r="R318" s="2">
        <v>8800</v>
      </c>
      <c r="S318" s="2">
        <v>8900</v>
      </c>
      <c r="T318" s="2">
        <v>9200</v>
      </c>
      <c r="U318" s="2">
        <v>9400</v>
      </c>
      <c r="V318" s="2">
        <v>10000</v>
      </c>
      <c r="W318" s="2">
        <v>11100</v>
      </c>
      <c r="X318" s="2">
        <v>11700</v>
      </c>
      <c r="Y318" s="2">
        <v>13000</v>
      </c>
      <c r="Z318" s="2">
        <v>12400</v>
      </c>
      <c r="AA318" s="2">
        <v>19400</v>
      </c>
      <c r="AB318" s="2">
        <v>10000</v>
      </c>
      <c r="AC318" s="2">
        <v>10300</v>
      </c>
      <c r="AD318" s="2">
        <v>10500</v>
      </c>
      <c r="AE318" s="2">
        <v>11800</v>
      </c>
      <c r="AF318" s="2">
        <v>10400</v>
      </c>
      <c r="AG318" s="2">
        <v>10900</v>
      </c>
      <c r="AH318" s="2">
        <v>12100</v>
      </c>
      <c r="AI318" s="2">
        <v>12600</v>
      </c>
      <c r="AJ318" s="2">
        <v>12600</v>
      </c>
      <c r="AK318" s="2">
        <f>VLOOKUP(C318,[1]DataDownloadReport_02082019!$A$2:$E$123,5,FALSE)</f>
        <v>12800</v>
      </c>
      <c r="AL318" s="88"/>
      <c r="AM318" s="25"/>
      <c r="AO318" s="113"/>
    </row>
    <row r="319" spans="1:41" x14ac:dyDescent="0.3">
      <c r="A319" s="22"/>
      <c r="B319" s="3"/>
      <c r="C319" s="3"/>
      <c r="D319" s="3"/>
      <c r="E319" s="3"/>
      <c r="F319" s="3"/>
      <c r="G319" s="3"/>
      <c r="H319" s="3"/>
      <c r="I319" s="3" t="s">
        <v>10</v>
      </c>
      <c r="J319" s="3" t="s">
        <v>10</v>
      </c>
      <c r="K319" s="3" t="s">
        <v>10</v>
      </c>
      <c r="L319" s="3"/>
      <c r="M319" s="3"/>
      <c r="N319" s="3"/>
      <c r="O319" s="3"/>
      <c r="P319" s="3"/>
      <c r="Q319" s="3"/>
      <c r="R319" s="4"/>
      <c r="S319" s="4" t="s">
        <v>8</v>
      </c>
      <c r="T319" s="4" t="s">
        <v>10</v>
      </c>
      <c r="U319" s="4" t="s">
        <v>8</v>
      </c>
      <c r="V319" s="4" t="s">
        <v>10</v>
      </c>
      <c r="W319" s="4"/>
      <c r="X319" s="4"/>
      <c r="Y319" s="4"/>
      <c r="Z319" s="4"/>
      <c r="AA319" s="4"/>
      <c r="AB319" s="4"/>
      <c r="AC319" s="4"/>
      <c r="AD319" s="4"/>
      <c r="AE319" s="4" t="s">
        <v>10</v>
      </c>
      <c r="AF319" s="4" t="s">
        <v>10</v>
      </c>
      <c r="AG319" s="4"/>
      <c r="AH319" s="4"/>
      <c r="AI319" s="4"/>
      <c r="AJ319" s="4"/>
      <c r="AK319" s="4"/>
      <c r="AL319" s="4"/>
      <c r="AM319" s="23"/>
      <c r="AO319" s="113"/>
    </row>
    <row r="320" spans="1:41" x14ac:dyDescent="0.3">
      <c r="A320" s="24" t="s">
        <v>210</v>
      </c>
      <c r="B320" s="1" t="s">
        <v>37</v>
      </c>
      <c r="C320" s="1">
        <v>313</v>
      </c>
      <c r="D320" s="1"/>
      <c r="E320" s="1"/>
      <c r="F320" s="1"/>
      <c r="G320" s="1"/>
      <c r="H320" s="1"/>
      <c r="I320" s="1">
        <v>4800</v>
      </c>
      <c r="J320" s="1">
        <v>6000</v>
      </c>
      <c r="K320" s="1">
        <v>6400</v>
      </c>
      <c r="L320" s="1">
        <v>5800</v>
      </c>
      <c r="M320" s="1">
        <v>4500</v>
      </c>
      <c r="N320" s="1">
        <v>6100</v>
      </c>
      <c r="O320" s="1">
        <v>6700</v>
      </c>
      <c r="P320" s="1">
        <v>6300</v>
      </c>
      <c r="Q320" s="1">
        <v>6400</v>
      </c>
      <c r="R320" s="2">
        <v>7800</v>
      </c>
      <c r="S320" s="2">
        <v>7200</v>
      </c>
      <c r="T320" s="2">
        <v>7200</v>
      </c>
      <c r="U320" s="2">
        <v>6900</v>
      </c>
      <c r="V320" s="2">
        <v>6700</v>
      </c>
      <c r="W320" s="2">
        <v>6200</v>
      </c>
      <c r="X320" s="2"/>
      <c r="Y320" s="2">
        <v>5900</v>
      </c>
      <c r="Z320" s="2">
        <v>6400</v>
      </c>
      <c r="AA320" s="2">
        <v>7000</v>
      </c>
      <c r="AB320" s="2">
        <v>6500</v>
      </c>
      <c r="AC320" s="2">
        <v>6400</v>
      </c>
      <c r="AD320" s="2"/>
      <c r="AE320" s="2" t="s">
        <v>10</v>
      </c>
      <c r="AF320" s="2" t="s">
        <v>10</v>
      </c>
      <c r="AG320" s="2"/>
      <c r="AH320" s="2">
        <v>10400</v>
      </c>
      <c r="AI320" s="2"/>
      <c r="AJ320" s="2"/>
      <c r="AK320" s="2"/>
      <c r="AL320" s="2"/>
      <c r="AM320" s="25"/>
      <c r="AO320" s="113"/>
    </row>
    <row r="321" spans="1:41" x14ac:dyDescent="0.3">
      <c r="A321" s="22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4"/>
      <c r="S321" s="4" t="s">
        <v>8</v>
      </c>
      <c r="T321" s="4" t="s">
        <v>10</v>
      </c>
      <c r="U321" s="4" t="s">
        <v>8</v>
      </c>
      <c r="V321" s="4" t="s">
        <v>10</v>
      </c>
      <c r="W321" s="4"/>
      <c r="X321" s="4"/>
      <c r="Y321" s="4"/>
      <c r="Z321" s="4"/>
      <c r="AA321" s="4"/>
      <c r="AB321" s="4"/>
      <c r="AC321" s="4"/>
      <c r="AD321" s="4"/>
      <c r="AE321" s="4" t="s">
        <v>10</v>
      </c>
      <c r="AF321" s="4" t="s">
        <v>10</v>
      </c>
      <c r="AG321" s="4"/>
      <c r="AH321" s="4"/>
      <c r="AI321" s="4"/>
      <c r="AJ321" s="4"/>
      <c r="AK321" s="4"/>
      <c r="AL321" s="4"/>
      <c r="AM321" s="23"/>
      <c r="AO321" s="113"/>
    </row>
    <row r="322" spans="1:41" ht="15.75" customHeight="1" x14ac:dyDescent="0.3">
      <c r="A322" s="24" t="s">
        <v>211</v>
      </c>
      <c r="B322" s="1" t="s">
        <v>212</v>
      </c>
      <c r="C322" s="1">
        <v>314</v>
      </c>
      <c r="D322" s="1"/>
      <c r="E322" s="1"/>
      <c r="F322" s="1"/>
      <c r="G322" s="1"/>
      <c r="H322" s="1"/>
      <c r="I322" s="1">
        <v>14800</v>
      </c>
      <c r="J322" s="1">
        <v>13700</v>
      </c>
      <c r="K322" s="1">
        <v>13100</v>
      </c>
      <c r="L322" s="1">
        <v>11900</v>
      </c>
      <c r="M322" s="1">
        <v>11900</v>
      </c>
      <c r="N322" s="1">
        <v>12700</v>
      </c>
      <c r="O322" s="1">
        <v>13500</v>
      </c>
      <c r="P322" s="1">
        <v>13500</v>
      </c>
      <c r="Q322" s="1">
        <v>10500</v>
      </c>
      <c r="R322" s="2">
        <v>13500</v>
      </c>
      <c r="S322" s="2">
        <v>13200</v>
      </c>
      <c r="T322" s="2">
        <v>13800</v>
      </c>
      <c r="U322" s="2">
        <v>15600</v>
      </c>
      <c r="V322" s="2">
        <v>15100</v>
      </c>
      <c r="W322" s="2">
        <v>17000</v>
      </c>
      <c r="X322" s="2">
        <v>18800</v>
      </c>
      <c r="Y322" s="2">
        <v>19900</v>
      </c>
      <c r="Z322" s="2">
        <v>19300</v>
      </c>
      <c r="AA322" s="2">
        <v>16900</v>
      </c>
      <c r="AB322" s="2">
        <v>16200</v>
      </c>
      <c r="AC322" s="2">
        <v>16700</v>
      </c>
      <c r="AD322" s="2">
        <v>16500</v>
      </c>
      <c r="AE322" s="2" t="s">
        <v>10</v>
      </c>
      <c r="AF322" s="2" t="s">
        <v>10</v>
      </c>
      <c r="AG322" s="2"/>
      <c r="AH322" s="2"/>
      <c r="AI322" s="2"/>
      <c r="AJ322" s="2"/>
      <c r="AK322" s="2"/>
      <c r="AL322" s="2"/>
      <c r="AM322" s="25"/>
      <c r="AO322" s="113"/>
    </row>
    <row r="323" spans="1:41" hidden="1" x14ac:dyDescent="0.3">
      <c r="A323" s="22"/>
      <c r="B323" s="3"/>
      <c r="C323" s="3"/>
      <c r="D323" s="3"/>
      <c r="E323" s="3"/>
      <c r="F323" s="3"/>
      <c r="G323" s="3"/>
      <c r="H323" s="3"/>
      <c r="I323" s="3" t="s">
        <v>10</v>
      </c>
      <c r="J323" s="3" t="s">
        <v>10</v>
      </c>
      <c r="K323" s="3" t="s">
        <v>10</v>
      </c>
      <c r="L323" s="3"/>
      <c r="M323" s="3"/>
      <c r="N323" s="3"/>
      <c r="O323" s="3"/>
      <c r="P323" s="3"/>
      <c r="Q323" s="3"/>
      <c r="R323" s="4"/>
      <c r="S323" s="4" t="s">
        <v>8</v>
      </c>
      <c r="T323" s="4" t="s">
        <v>10</v>
      </c>
      <c r="U323" s="4" t="s">
        <v>8</v>
      </c>
      <c r="V323" s="4" t="s">
        <v>10</v>
      </c>
      <c r="W323" s="4"/>
      <c r="X323" s="4"/>
      <c r="Y323" s="4"/>
      <c r="Z323" s="4"/>
      <c r="AA323" s="4"/>
      <c r="AB323" s="4"/>
      <c r="AC323" s="4"/>
      <c r="AD323" s="4"/>
      <c r="AE323" s="4" t="s">
        <v>10</v>
      </c>
      <c r="AF323" s="4" t="s">
        <v>10</v>
      </c>
      <c r="AG323" s="4"/>
      <c r="AH323" s="4"/>
      <c r="AI323" s="4"/>
      <c r="AJ323" s="4"/>
      <c r="AK323" s="4"/>
      <c r="AL323" s="4"/>
      <c r="AM323" s="23"/>
      <c r="AO323" s="113"/>
    </row>
    <row r="324" spans="1:41" ht="15.75" hidden="1" customHeight="1" x14ac:dyDescent="0.3">
      <c r="A324" s="24" t="s">
        <v>213</v>
      </c>
      <c r="B324" s="1" t="s">
        <v>214</v>
      </c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>
        <v>1600</v>
      </c>
      <c r="Q324" s="1">
        <v>2100</v>
      </c>
      <c r="R324" s="2">
        <v>1500</v>
      </c>
      <c r="S324" s="2" t="s">
        <v>8</v>
      </c>
      <c r="T324" s="2">
        <v>2900</v>
      </c>
      <c r="U324" s="2">
        <v>2900</v>
      </c>
      <c r="V324" s="2">
        <v>3200</v>
      </c>
      <c r="W324" s="2"/>
      <c r="X324" s="2"/>
      <c r="Y324" s="2"/>
      <c r="Z324" s="2"/>
      <c r="AA324" s="2"/>
      <c r="AB324" s="2"/>
      <c r="AC324" s="2"/>
      <c r="AD324" s="2"/>
      <c r="AE324" s="2" t="s">
        <v>10</v>
      </c>
      <c r="AF324" s="2" t="s">
        <v>10</v>
      </c>
      <c r="AG324" s="2"/>
      <c r="AH324" s="2"/>
      <c r="AI324" s="2"/>
      <c r="AJ324" s="2"/>
      <c r="AK324" s="2"/>
      <c r="AL324" s="2"/>
      <c r="AM324" s="25"/>
      <c r="AO324" s="113"/>
    </row>
    <row r="325" spans="1:41" x14ac:dyDescent="0.3">
      <c r="A325" s="22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4"/>
      <c r="S325" s="4" t="s">
        <v>8</v>
      </c>
      <c r="T325" s="4" t="s">
        <v>10</v>
      </c>
      <c r="U325" s="4" t="s">
        <v>8</v>
      </c>
      <c r="V325" s="4" t="s">
        <v>10</v>
      </c>
      <c r="W325" s="4"/>
      <c r="X325" s="4"/>
      <c r="Y325" s="4"/>
      <c r="Z325" s="4"/>
      <c r="AA325" s="4"/>
      <c r="AB325" s="4"/>
      <c r="AC325" s="4"/>
      <c r="AD325" s="4"/>
      <c r="AE325" s="4" t="s">
        <v>10</v>
      </c>
      <c r="AF325" s="4" t="s">
        <v>10</v>
      </c>
      <c r="AG325" s="4"/>
      <c r="AH325" s="4"/>
      <c r="AI325" s="4"/>
      <c r="AJ325" s="4"/>
      <c r="AK325" s="4"/>
      <c r="AL325" s="4"/>
      <c r="AM325" s="23"/>
      <c r="AO325" s="113"/>
    </row>
    <row r="326" spans="1:41" x14ac:dyDescent="0.3">
      <c r="A326" s="24" t="s">
        <v>215</v>
      </c>
      <c r="B326" s="1" t="s">
        <v>49</v>
      </c>
      <c r="C326" s="1">
        <v>615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2"/>
      <c r="S326" s="2">
        <v>1200</v>
      </c>
      <c r="T326" s="2">
        <v>1300</v>
      </c>
      <c r="U326" s="2">
        <v>1200</v>
      </c>
      <c r="V326" s="2">
        <v>1400</v>
      </c>
      <c r="W326" s="2">
        <v>1500</v>
      </c>
      <c r="X326" s="2"/>
      <c r="Y326" s="2">
        <v>1200</v>
      </c>
      <c r="Z326" s="2">
        <v>1300</v>
      </c>
      <c r="AA326" s="2">
        <v>1100</v>
      </c>
      <c r="AB326" s="2">
        <v>1000</v>
      </c>
      <c r="AC326" s="2"/>
      <c r="AD326" s="2"/>
      <c r="AE326" s="2" t="s">
        <v>10</v>
      </c>
      <c r="AF326" s="2" t="s">
        <v>10</v>
      </c>
      <c r="AG326" s="2"/>
      <c r="AH326" s="2"/>
      <c r="AI326" s="2"/>
      <c r="AJ326" s="2"/>
      <c r="AK326" s="2"/>
      <c r="AL326" s="2"/>
      <c r="AM326" s="25"/>
      <c r="AO326" s="113"/>
    </row>
    <row r="327" spans="1:41" x14ac:dyDescent="0.3">
      <c r="A327" s="22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4"/>
      <c r="S327" s="4" t="s">
        <v>8</v>
      </c>
      <c r="T327" s="4" t="s">
        <v>10</v>
      </c>
      <c r="U327" s="4" t="s">
        <v>8</v>
      </c>
      <c r="V327" s="4" t="s">
        <v>10</v>
      </c>
      <c r="W327" s="4"/>
      <c r="X327" s="4"/>
      <c r="Y327" s="4"/>
      <c r="Z327" s="4"/>
      <c r="AA327" s="4"/>
      <c r="AB327" s="4"/>
      <c r="AC327" s="4"/>
      <c r="AD327" s="4"/>
      <c r="AE327" s="4" t="s">
        <v>10</v>
      </c>
      <c r="AF327" s="4" t="s">
        <v>10</v>
      </c>
      <c r="AG327" s="4"/>
      <c r="AH327" s="4"/>
      <c r="AI327" s="4"/>
      <c r="AJ327" s="4"/>
      <c r="AK327" s="4"/>
      <c r="AL327" s="4"/>
      <c r="AM327" s="23"/>
      <c r="AO327" s="113"/>
    </row>
    <row r="328" spans="1:41" x14ac:dyDescent="0.3">
      <c r="A328" s="24" t="s">
        <v>216</v>
      </c>
      <c r="B328" s="1" t="s">
        <v>49</v>
      </c>
      <c r="C328" s="1">
        <v>316</v>
      </c>
      <c r="D328" s="1"/>
      <c r="E328" s="1"/>
      <c r="F328" s="1"/>
      <c r="G328" s="1"/>
      <c r="H328" s="1"/>
      <c r="I328" s="1">
        <v>6900</v>
      </c>
      <c r="J328" s="1">
        <v>7000</v>
      </c>
      <c r="K328" s="1">
        <v>8000</v>
      </c>
      <c r="L328" s="1">
        <v>8900</v>
      </c>
      <c r="M328" s="1">
        <v>8000</v>
      </c>
      <c r="N328" s="1">
        <v>7600</v>
      </c>
      <c r="O328" s="1">
        <v>6700</v>
      </c>
      <c r="P328" s="1">
        <v>6200</v>
      </c>
      <c r="Q328" s="1">
        <v>6100</v>
      </c>
      <c r="R328" s="2">
        <v>5600</v>
      </c>
      <c r="S328" s="2">
        <v>5400</v>
      </c>
      <c r="T328" s="2">
        <v>6000</v>
      </c>
      <c r="U328" s="2">
        <v>5700</v>
      </c>
      <c r="V328" s="2">
        <v>6200</v>
      </c>
      <c r="W328" s="2">
        <v>7300</v>
      </c>
      <c r="X328" s="2">
        <v>7300</v>
      </c>
      <c r="Y328" s="2">
        <v>7000</v>
      </c>
      <c r="Z328" s="2">
        <v>6500</v>
      </c>
      <c r="AA328" s="2">
        <v>6100</v>
      </c>
      <c r="AB328" s="2">
        <v>6900</v>
      </c>
      <c r="AC328" s="2"/>
      <c r="AD328" s="2">
        <v>7400</v>
      </c>
      <c r="AE328" s="2" t="s">
        <v>10</v>
      </c>
      <c r="AF328" s="2">
        <v>6300</v>
      </c>
      <c r="AG328" s="2"/>
      <c r="AH328" s="2">
        <v>7600</v>
      </c>
      <c r="AI328" s="2"/>
      <c r="AJ328" s="2">
        <v>8000</v>
      </c>
      <c r="AK328" s="2"/>
      <c r="AL328" s="2">
        <v>9500</v>
      </c>
      <c r="AM328" s="25"/>
      <c r="AO328" s="113"/>
    </row>
    <row r="329" spans="1:41" x14ac:dyDescent="0.3">
      <c r="A329" s="22" t="s">
        <v>216</v>
      </c>
      <c r="B329" s="3" t="s">
        <v>217</v>
      </c>
      <c r="C329" s="3">
        <v>315</v>
      </c>
      <c r="D329" s="3"/>
      <c r="E329" s="3"/>
      <c r="F329" s="3"/>
      <c r="G329" s="3"/>
      <c r="H329" s="3"/>
      <c r="I329" s="3">
        <v>5300</v>
      </c>
      <c r="J329" s="3">
        <v>5200</v>
      </c>
      <c r="K329" s="3">
        <v>5700</v>
      </c>
      <c r="L329" s="3">
        <v>5700</v>
      </c>
      <c r="M329" s="3">
        <v>5500</v>
      </c>
      <c r="N329" s="3">
        <v>5500</v>
      </c>
      <c r="O329" s="3">
        <v>5200</v>
      </c>
      <c r="P329" s="3">
        <v>5200</v>
      </c>
      <c r="Q329" s="3">
        <v>5200</v>
      </c>
      <c r="R329" s="4">
        <v>5200</v>
      </c>
      <c r="S329" s="4">
        <v>5600</v>
      </c>
      <c r="T329" s="4">
        <v>5500</v>
      </c>
      <c r="U329" s="4">
        <v>5500</v>
      </c>
      <c r="V329" s="4">
        <v>6000</v>
      </c>
      <c r="W329" s="4">
        <v>7000</v>
      </c>
      <c r="X329" s="4">
        <v>6500</v>
      </c>
      <c r="Y329" s="4">
        <v>6800</v>
      </c>
      <c r="Z329" s="4">
        <v>5700</v>
      </c>
      <c r="AA329" s="4">
        <v>5300</v>
      </c>
      <c r="AB329" s="4">
        <v>4400</v>
      </c>
      <c r="AC329" s="4"/>
      <c r="AD329" s="4">
        <v>6200</v>
      </c>
      <c r="AE329" s="4" t="s">
        <v>10</v>
      </c>
      <c r="AF329" s="4">
        <v>5100</v>
      </c>
      <c r="AG329" s="4"/>
      <c r="AH329" s="4">
        <v>6900</v>
      </c>
      <c r="AI329" s="4"/>
      <c r="AJ329" s="4">
        <v>7400</v>
      </c>
      <c r="AK329" s="4"/>
      <c r="AL329" s="88"/>
      <c r="AM329" s="23"/>
      <c r="AO329" s="113"/>
    </row>
    <row r="330" spans="1:41" x14ac:dyDescent="0.3">
      <c r="A330" s="24"/>
      <c r="B330" s="1"/>
      <c r="C330" s="1"/>
      <c r="D330" s="1"/>
      <c r="E330" s="1"/>
      <c r="F330" s="1"/>
      <c r="G330" s="1"/>
      <c r="H330" s="1"/>
      <c r="I330" s="1" t="s">
        <v>10</v>
      </c>
      <c r="J330" s="1" t="s">
        <v>10</v>
      </c>
      <c r="K330" s="1" t="s">
        <v>10</v>
      </c>
      <c r="L330" s="1"/>
      <c r="M330" s="1"/>
      <c r="N330" s="1"/>
      <c r="O330" s="1"/>
      <c r="P330" s="1"/>
      <c r="Q330" s="1"/>
      <c r="R330" s="2"/>
      <c r="S330" s="2" t="s">
        <v>8</v>
      </c>
      <c r="T330" s="2" t="s">
        <v>10</v>
      </c>
      <c r="U330" s="2" t="s">
        <v>8</v>
      </c>
      <c r="V330" s="2" t="s">
        <v>10</v>
      </c>
      <c r="W330" s="2"/>
      <c r="X330" s="2"/>
      <c r="Y330" s="2"/>
      <c r="Z330" s="2"/>
      <c r="AA330" s="2"/>
      <c r="AB330" s="2"/>
      <c r="AC330" s="2"/>
      <c r="AD330" s="2"/>
      <c r="AE330" s="2" t="s">
        <v>10</v>
      </c>
      <c r="AF330" s="2" t="s">
        <v>10</v>
      </c>
      <c r="AG330" s="2"/>
      <c r="AH330" s="2"/>
      <c r="AI330" s="2"/>
      <c r="AJ330" s="2"/>
      <c r="AK330" s="2"/>
      <c r="AL330" s="2"/>
      <c r="AM330" s="25"/>
      <c r="AO330" s="113"/>
    </row>
    <row r="331" spans="1:41" x14ac:dyDescent="0.3">
      <c r="A331" s="27" t="s">
        <v>218</v>
      </c>
      <c r="B331" s="18" t="s">
        <v>19</v>
      </c>
      <c r="C331" s="18">
        <v>317</v>
      </c>
      <c r="D331" s="18"/>
      <c r="E331" s="18"/>
      <c r="F331" s="18"/>
      <c r="G331" s="18"/>
      <c r="H331" s="18"/>
      <c r="I331" s="18">
        <v>8000</v>
      </c>
      <c r="J331" s="18">
        <v>9200</v>
      </c>
      <c r="K331" s="18">
        <v>10200</v>
      </c>
      <c r="L331" s="18">
        <v>9100</v>
      </c>
      <c r="M331" s="18">
        <v>9200</v>
      </c>
      <c r="N331" s="18">
        <v>8200</v>
      </c>
      <c r="O331" s="18">
        <v>8600</v>
      </c>
      <c r="P331" s="18">
        <v>9100</v>
      </c>
      <c r="Q331" s="18">
        <v>9700</v>
      </c>
      <c r="R331" s="19">
        <v>9700</v>
      </c>
      <c r="S331" s="19">
        <v>9000</v>
      </c>
      <c r="T331" s="19">
        <v>10200</v>
      </c>
      <c r="U331" s="19">
        <v>11600</v>
      </c>
      <c r="V331" s="19">
        <v>12400</v>
      </c>
      <c r="W331" s="19">
        <v>12900</v>
      </c>
      <c r="X331" s="19">
        <v>14200</v>
      </c>
      <c r="Y331" s="19">
        <v>14000</v>
      </c>
      <c r="Z331" s="19">
        <v>13600</v>
      </c>
      <c r="AA331" s="19">
        <v>10500</v>
      </c>
      <c r="AB331" s="19">
        <v>8800</v>
      </c>
      <c r="AC331" s="19">
        <v>11000</v>
      </c>
      <c r="AD331" s="19"/>
      <c r="AE331" s="19" t="s">
        <v>10</v>
      </c>
      <c r="AF331" s="19">
        <v>11400</v>
      </c>
      <c r="AG331" s="19"/>
      <c r="AH331" s="19"/>
      <c r="AI331" s="19">
        <v>7300</v>
      </c>
      <c r="AJ331" s="19"/>
      <c r="AK331" s="19">
        <f>VLOOKUP(C331,[1]DataDownloadReport_02082019!$A$2:$E$123,5,FALSE)</f>
        <v>7400</v>
      </c>
      <c r="AL331" s="19"/>
      <c r="AM331" s="23"/>
      <c r="AO331" s="113"/>
    </row>
    <row r="332" spans="1:41" x14ac:dyDescent="0.3">
      <c r="A332" s="24" t="s">
        <v>218</v>
      </c>
      <c r="B332" s="1" t="s">
        <v>219</v>
      </c>
      <c r="C332" s="1">
        <v>506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>
        <v>2200</v>
      </c>
      <c r="Q332" s="1">
        <v>2700</v>
      </c>
      <c r="R332" s="2">
        <v>2700</v>
      </c>
      <c r="S332" s="2">
        <v>2100</v>
      </c>
      <c r="T332" s="2">
        <v>3100</v>
      </c>
      <c r="U332" s="2">
        <v>3300</v>
      </c>
      <c r="V332" s="2">
        <v>4100</v>
      </c>
      <c r="W332" s="2">
        <v>4500</v>
      </c>
      <c r="X332" s="2">
        <v>4400</v>
      </c>
      <c r="Y332" s="2">
        <v>5200</v>
      </c>
      <c r="Z332" s="2">
        <v>4600</v>
      </c>
      <c r="AA332" s="2">
        <v>5300</v>
      </c>
      <c r="AB332" s="2">
        <v>4700</v>
      </c>
      <c r="AC332" s="2">
        <v>4300</v>
      </c>
      <c r="AD332" s="2"/>
      <c r="AE332" s="2" t="s">
        <v>10</v>
      </c>
      <c r="AF332" s="2" t="s">
        <v>10</v>
      </c>
      <c r="AG332" s="2"/>
      <c r="AH332" s="2"/>
      <c r="AI332" s="2">
        <v>6500</v>
      </c>
      <c r="AJ332" s="2"/>
      <c r="AK332" s="2">
        <f>VLOOKUP(C332,[1]DataDownloadReport_02082019!$A$2:$E$123,5,FALSE)</f>
        <v>6200</v>
      </c>
      <c r="AL332" s="2"/>
      <c r="AM332" s="25"/>
      <c r="AO332" s="113"/>
    </row>
    <row r="333" spans="1:41" x14ac:dyDescent="0.3">
      <c r="A333" s="22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 t="s">
        <v>10</v>
      </c>
      <c r="AF333" s="4" t="s">
        <v>10</v>
      </c>
      <c r="AG333" s="4"/>
      <c r="AH333" s="4"/>
      <c r="AI333" s="4"/>
      <c r="AJ333" s="4"/>
      <c r="AK333" s="4"/>
      <c r="AL333" s="4"/>
      <c r="AM333" s="23"/>
      <c r="AO333" s="113"/>
    </row>
    <row r="334" spans="1:41" x14ac:dyDescent="0.3">
      <c r="A334" s="24" t="s">
        <v>222</v>
      </c>
      <c r="B334" s="1" t="s">
        <v>47</v>
      </c>
      <c r="C334" s="1">
        <v>318</v>
      </c>
      <c r="D334" s="1"/>
      <c r="E334" s="1"/>
      <c r="F334" s="1"/>
      <c r="G334" s="1"/>
      <c r="H334" s="1"/>
      <c r="I334" s="1">
        <v>2800</v>
      </c>
      <c r="J334" s="1">
        <v>2600</v>
      </c>
      <c r="K334" s="1">
        <v>2800</v>
      </c>
      <c r="L334" s="1">
        <v>3000</v>
      </c>
      <c r="M334" s="1">
        <v>550</v>
      </c>
      <c r="N334" s="1">
        <v>2900</v>
      </c>
      <c r="O334" s="1">
        <v>2800</v>
      </c>
      <c r="P334" s="1">
        <v>3100</v>
      </c>
      <c r="Q334" s="1">
        <v>3200</v>
      </c>
      <c r="R334" s="2">
        <v>3400</v>
      </c>
      <c r="S334" s="2">
        <v>2300</v>
      </c>
      <c r="T334" s="2">
        <v>3000</v>
      </c>
      <c r="U334" s="2">
        <v>3500</v>
      </c>
      <c r="V334" s="2">
        <v>3900</v>
      </c>
      <c r="W334" s="2">
        <v>3400</v>
      </c>
      <c r="X334" s="2">
        <v>4700</v>
      </c>
      <c r="Y334" s="2">
        <v>3600</v>
      </c>
      <c r="Z334" s="2">
        <v>3800</v>
      </c>
      <c r="AA334" s="2">
        <v>3100</v>
      </c>
      <c r="AB334" s="2">
        <v>1800</v>
      </c>
      <c r="AC334" s="2">
        <v>1800</v>
      </c>
      <c r="AD334" s="2"/>
      <c r="AE334" s="2" t="s">
        <v>10</v>
      </c>
      <c r="AF334" s="2" t="s">
        <v>10</v>
      </c>
      <c r="AG334" s="2"/>
      <c r="AH334" s="2"/>
      <c r="AI334" s="2"/>
      <c r="AJ334" s="2"/>
      <c r="AK334" s="2"/>
      <c r="AL334" s="2"/>
      <c r="AM334" s="25"/>
      <c r="AO334" s="113"/>
    </row>
    <row r="335" spans="1:41" x14ac:dyDescent="0.3">
      <c r="A335" s="22"/>
      <c r="B335" s="3"/>
      <c r="C335" s="3"/>
      <c r="D335" s="3"/>
      <c r="E335" s="3"/>
      <c r="F335" s="3"/>
      <c r="G335" s="3"/>
      <c r="H335" s="3"/>
      <c r="I335" s="3" t="s">
        <v>10</v>
      </c>
      <c r="J335" s="3" t="s">
        <v>10</v>
      </c>
      <c r="K335" s="3" t="s">
        <v>10</v>
      </c>
      <c r="L335" s="3"/>
      <c r="M335" s="3"/>
      <c r="N335" s="3"/>
      <c r="O335" s="3"/>
      <c r="P335" s="3"/>
      <c r="Q335" s="3"/>
      <c r="R335" s="4"/>
      <c r="S335" s="4" t="s">
        <v>8</v>
      </c>
      <c r="T335" s="4" t="s">
        <v>10</v>
      </c>
      <c r="U335" s="4" t="s">
        <v>8</v>
      </c>
      <c r="V335" s="4" t="s">
        <v>10</v>
      </c>
      <c r="W335" s="4"/>
      <c r="X335" s="4"/>
      <c r="Y335" s="4"/>
      <c r="Z335" s="4"/>
      <c r="AA335" s="4"/>
      <c r="AB335" s="4"/>
      <c r="AC335" s="4"/>
      <c r="AD335" s="4"/>
      <c r="AE335" s="4" t="s">
        <v>10</v>
      </c>
      <c r="AF335" s="4" t="s">
        <v>10</v>
      </c>
      <c r="AG335" s="4"/>
      <c r="AH335" s="4"/>
      <c r="AI335" s="4"/>
      <c r="AJ335" s="4"/>
      <c r="AK335" s="4"/>
      <c r="AL335" s="4"/>
      <c r="AM335" s="23"/>
      <c r="AO335" s="113"/>
    </row>
    <row r="336" spans="1:41" x14ac:dyDescent="0.3">
      <c r="A336" s="24" t="s">
        <v>223</v>
      </c>
      <c r="B336" s="1" t="s">
        <v>224</v>
      </c>
      <c r="C336" s="1">
        <v>633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2"/>
      <c r="S336" s="2"/>
      <c r="T336" s="2"/>
      <c r="U336" s="2"/>
      <c r="V336" s="2">
        <v>3200</v>
      </c>
      <c r="W336" s="2">
        <v>4100</v>
      </c>
      <c r="X336" s="2">
        <v>3800</v>
      </c>
      <c r="Y336" s="2">
        <v>4800</v>
      </c>
      <c r="Z336" s="2">
        <v>3500</v>
      </c>
      <c r="AA336" s="2">
        <v>3300</v>
      </c>
      <c r="AB336" s="2">
        <v>2400</v>
      </c>
      <c r="AC336" s="2"/>
      <c r="AD336" s="2"/>
      <c r="AE336" s="2" t="s">
        <v>10</v>
      </c>
      <c r="AF336" s="2" t="s">
        <v>10</v>
      </c>
      <c r="AG336" s="2"/>
      <c r="AH336" s="2"/>
      <c r="AI336" s="2"/>
      <c r="AJ336" s="2"/>
      <c r="AK336" s="2"/>
      <c r="AL336" s="2"/>
      <c r="AM336" s="25"/>
      <c r="AO336" s="113"/>
    </row>
    <row r="337" spans="1:43" x14ac:dyDescent="0.3">
      <c r="A337" s="22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4"/>
      <c r="S337" s="4"/>
      <c r="T337" s="4"/>
      <c r="U337" s="4"/>
      <c r="V337" s="4" t="s">
        <v>10</v>
      </c>
      <c r="W337" s="4"/>
      <c r="X337" s="4"/>
      <c r="Y337" s="4"/>
      <c r="Z337" s="4"/>
      <c r="AA337" s="4"/>
      <c r="AB337" s="4"/>
      <c r="AC337" s="4"/>
      <c r="AD337" s="4"/>
      <c r="AE337" s="4" t="s">
        <v>10</v>
      </c>
      <c r="AF337" s="4" t="s">
        <v>10</v>
      </c>
      <c r="AG337" s="4"/>
      <c r="AH337" s="4"/>
      <c r="AI337" s="4"/>
      <c r="AJ337" s="4"/>
      <c r="AK337" s="4"/>
      <c r="AL337" s="4"/>
      <c r="AM337" s="23"/>
      <c r="AO337" s="113"/>
    </row>
    <row r="338" spans="1:43" x14ac:dyDescent="0.3">
      <c r="A338" s="24" t="s">
        <v>225</v>
      </c>
      <c r="B338" s="1" t="s">
        <v>226</v>
      </c>
      <c r="C338" s="1">
        <v>320</v>
      </c>
      <c r="D338" s="1">
        <v>13400</v>
      </c>
      <c r="E338" s="1">
        <v>18300</v>
      </c>
      <c r="F338" s="1">
        <v>15100</v>
      </c>
      <c r="G338" s="1">
        <v>19100</v>
      </c>
      <c r="H338" s="1">
        <v>16600</v>
      </c>
      <c r="I338" s="1">
        <v>17500</v>
      </c>
      <c r="J338" s="1">
        <v>17600</v>
      </c>
      <c r="K338" s="1">
        <v>18500</v>
      </c>
      <c r="L338" s="1">
        <v>18300</v>
      </c>
      <c r="M338" s="1">
        <v>17900</v>
      </c>
      <c r="N338" s="1">
        <v>17900</v>
      </c>
      <c r="O338" s="1">
        <v>16700</v>
      </c>
      <c r="P338" s="1">
        <v>17500</v>
      </c>
      <c r="Q338" s="1">
        <v>17900</v>
      </c>
      <c r="R338" s="2">
        <v>18000</v>
      </c>
      <c r="S338" s="2">
        <v>17600</v>
      </c>
      <c r="T338" s="2">
        <v>19300</v>
      </c>
      <c r="U338" s="2">
        <v>18300</v>
      </c>
      <c r="V338" s="2">
        <v>11300</v>
      </c>
      <c r="W338" s="2"/>
      <c r="X338" s="2"/>
      <c r="Y338" s="2"/>
      <c r="Z338" s="2"/>
      <c r="AA338" s="2"/>
      <c r="AB338" s="2">
        <v>15300</v>
      </c>
      <c r="AC338" s="2">
        <v>15100</v>
      </c>
      <c r="AD338" s="2">
        <v>15800</v>
      </c>
      <c r="AE338" s="2" t="s">
        <v>10</v>
      </c>
      <c r="AF338" s="2">
        <v>16300</v>
      </c>
      <c r="AG338" s="2">
        <v>23100</v>
      </c>
      <c r="AH338" s="2"/>
      <c r="AI338" s="2"/>
      <c r="AJ338" s="2"/>
      <c r="AK338" s="2"/>
      <c r="AL338" s="2"/>
      <c r="AM338" s="25"/>
      <c r="AO338" s="113"/>
    </row>
    <row r="339" spans="1:43" x14ac:dyDescent="0.3">
      <c r="A339" s="22" t="s">
        <v>225</v>
      </c>
      <c r="B339" s="3" t="s">
        <v>442</v>
      </c>
      <c r="C339" s="55">
        <v>120</v>
      </c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>
        <v>17900</v>
      </c>
      <c r="AI339" s="4">
        <v>20600</v>
      </c>
      <c r="AJ339" s="4">
        <v>18400</v>
      </c>
      <c r="AK339" s="4">
        <f>VLOOKUP(C339,[1]DataDownloadReport_02082019!$A$2:$E$123,5,FALSE)</f>
        <v>18000</v>
      </c>
      <c r="AL339" s="4">
        <v>18200</v>
      </c>
      <c r="AM339" s="23"/>
      <c r="AO339" s="113"/>
    </row>
    <row r="340" spans="1:43" x14ac:dyDescent="0.3">
      <c r="A340" s="24" t="s">
        <v>225</v>
      </c>
      <c r="B340" s="1" t="s">
        <v>227</v>
      </c>
      <c r="C340" s="1">
        <v>323</v>
      </c>
      <c r="D340" s="1">
        <v>14500</v>
      </c>
      <c r="E340" s="1">
        <v>15300</v>
      </c>
      <c r="F340" s="1">
        <v>14400</v>
      </c>
      <c r="G340" s="1">
        <v>16200</v>
      </c>
      <c r="H340" s="1">
        <v>21600</v>
      </c>
      <c r="I340" s="1">
        <v>19900</v>
      </c>
      <c r="J340" s="1">
        <v>21000</v>
      </c>
      <c r="K340" s="1">
        <v>19500</v>
      </c>
      <c r="L340" s="1">
        <v>19600</v>
      </c>
      <c r="M340" s="1">
        <v>19800</v>
      </c>
      <c r="N340" s="1">
        <v>19700</v>
      </c>
      <c r="O340" s="1">
        <v>19600</v>
      </c>
      <c r="P340" s="1">
        <v>20500</v>
      </c>
      <c r="Q340" s="1">
        <v>20200</v>
      </c>
      <c r="R340" s="2">
        <v>20600</v>
      </c>
      <c r="S340" s="2">
        <v>21200</v>
      </c>
      <c r="T340" s="2">
        <v>22100</v>
      </c>
      <c r="U340" s="2">
        <v>22200</v>
      </c>
      <c r="V340" s="2">
        <v>18800</v>
      </c>
      <c r="W340" s="2">
        <v>19800</v>
      </c>
      <c r="X340" s="2">
        <v>19800</v>
      </c>
      <c r="Y340" s="2">
        <v>17000</v>
      </c>
      <c r="Z340" s="2">
        <v>19700</v>
      </c>
      <c r="AA340" s="2">
        <v>19000</v>
      </c>
      <c r="AB340" s="2">
        <v>18600</v>
      </c>
      <c r="AC340" s="2">
        <v>16100</v>
      </c>
      <c r="AD340" s="2"/>
      <c r="AE340" s="2" t="s">
        <v>10</v>
      </c>
      <c r="AF340" s="2" t="s">
        <v>10</v>
      </c>
      <c r="AG340" s="2"/>
      <c r="AH340" s="2"/>
      <c r="AI340" s="2"/>
      <c r="AJ340" s="2"/>
      <c r="AK340" s="2"/>
      <c r="AL340" s="2"/>
      <c r="AM340" s="25"/>
      <c r="AO340" s="113"/>
    </row>
    <row r="341" spans="1:43" s="11" customFormat="1" x14ac:dyDescent="0.3">
      <c r="A341" s="22" t="s">
        <v>225</v>
      </c>
      <c r="B341" s="3" t="s">
        <v>228</v>
      </c>
      <c r="C341" s="3">
        <v>329</v>
      </c>
      <c r="D341" s="3">
        <v>6000</v>
      </c>
      <c r="E341" s="3">
        <v>10500</v>
      </c>
      <c r="F341" s="3">
        <v>8500</v>
      </c>
      <c r="G341" s="3">
        <v>16000</v>
      </c>
      <c r="H341" s="3">
        <v>9600</v>
      </c>
      <c r="I341" s="3">
        <v>9200</v>
      </c>
      <c r="J341" s="3">
        <v>9600</v>
      </c>
      <c r="K341" s="3">
        <v>8900</v>
      </c>
      <c r="L341" s="3">
        <v>9700</v>
      </c>
      <c r="M341" s="3">
        <v>9400</v>
      </c>
      <c r="N341" s="3">
        <v>9300</v>
      </c>
      <c r="O341" s="3">
        <v>8900</v>
      </c>
      <c r="P341" s="3">
        <v>9700</v>
      </c>
      <c r="Q341" s="3">
        <v>10300</v>
      </c>
      <c r="R341" s="4">
        <v>9700</v>
      </c>
      <c r="S341" s="4">
        <v>9900</v>
      </c>
      <c r="T341" s="4">
        <v>10700</v>
      </c>
      <c r="U341" s="4">
        <v>10700</v>
      </c>
      <c r="V341" s="4">
        <v>10800</v>
      </c>
      <c r="W341" s="4">
        <v>10800</v>
      </c>
      <c r="X341" s="4">
        <v>11300</v>
      </c>
      <c r="Y341" s="4">
        <v>10400</v>
      </c>
      <c r="Z341" s="4"/>
      <c r="AA341" s="4">
        <v>10500</v>
      </c>
      <c r="AB341" s="4">
        <v>9600</v>
      </c>
      <c r="AC341" s="4">
        <v>9400</v>
      </c>
      <c r="AD341" s="4"/>
      <c r="AE341" s="4" t="s">
        <v>10</v>
      </c>
      <c r="AF341" s="4" t="s">
        <v>10</v>
      </c>
      <c r="AG341" s="4"/>
      <c r="AH341" s="4"/>
      <c r="AI341" s="4"/>
      <c r="AJ341" s="4"/>
      <c r="AK341" s="4"/>
      <c r="AL341" s="4"/>
      <c r="AM341" s="23"/>
      <c r="AN341"/>
      <c r="AO341" s="113"/>
      <c r="AP341"/>
      <c r="AQ341" s="8"/>
    </row>
    <row r="342" spans="1:43" x14ac:dyDescent="0.3">
      <c r="A342" s="24" t="s">
        <v>225</v>
      </c>
      <c r="B342" s="1" t="s">
        <v>229</v>
      </c>
      <c r="C342" s="54">
        <v>38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>
        <v>15300</v>
      </c>
      <c r="O342" s="1">
        <v>15000</v>
      </c>
      <c r="P342" s="1">
        <v>15800</v>
      </c>
      <c r="Q342" s="1">
        <v>15600</v>
      </c>
      <c r="R342" s="2">
        <v>15000</v>
      </c>
      <c r="S342" s="2">
        <v>15300</v>
      </c>
      <c r="T342" s="2">
        <v>16400</v>
      </c>
      <c r="U342" s="2">
        <v>16500</v>
      </c>
      <c r="V342" s="2">
        <v>15600</v>
      </c>
      <c r="W342" s="2">
        <v>14900</v>
      </c>
      <c r="X342" s="2">
        <v>19800</v>
      </c>
      <c r="Y342" s="2">
        <v>20600</v>
      </c>
      <c r="Z342" s="2">
        <v>21700</v>
      </c>
      <c r="AA342" s="2">
        <v>14600</v>
      </c>
      <c r="AB342" s="2">
        <v>15100</v>
      </c>
      <c r="AC342" s="2">
        <v>15000</v>
      </c>
      <c r="AD342" s="2">
        <v>15200</v>
      </c>
      <c r="AE342" s="2">
        <v>15600</v>
      </c>
      <c r="AF342" s="2">
        <v>15500</v>
      </c>
      <c r="AG342" s="2">
        <v>15800</v>
      </c>
      <c r="AH342" s="2">
        <v>16100</v>
      </c>
      <c r="AI342" s="2">
        <v>15600</v>
      </c>
      <c r="AJ342" s="2">
        <v>15700</v>
      </c>
      <c r="AK342" s="2">
        <v>15900</v>
      </c>
      <c r="AL342" s="2">
        <v>15900</v>
      </c>
      <c r="AM342" s="25"/>
      <c r="AO342" s="113"/>
    </row>
    <row r="343" spans="1:43" x14ac:dyDescent="0.3">
      <c r="A343" s="22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4"/>
      <c r="S343" s="4" t="s">
        <v>8</v>
      </c>
      <c r="T343" s="4" t="s">
        <v>10</v>
      </c>
      <c r="U343" s="4" t="s">
        <v>8</v>
      </c>
      <c r="V343" s="4" t="s">
        <v>10</v>
      </c>
      <c r="W343" s="4"/>
      <c r="X343" s="4"/>
      <c r="Y343" s="4"/>
      <c r="Z343" s="4"/>
      <c r="AA343" s="4"/>
      <c r="AB343" s="4"/>
      <c r="AC343" s="4"/>
      <c r="AD343" s="4"/>
      <c r="AE343" s="4" t="s">
        <v>10</v>
      </c>
      <c r="AF343" s="4" t="s">
        <v>10</v>
      </c>
      <c r="AG343" s="4"/>
      <c r="AH343" s="4"/>
      <c r="AI343" s="4"/>
      <c r="AJ343" s="4"/>
      <c r="AK343" s="4"/>
      <c r="AL343" s="4"/>
      <c r="AM343" s="23"/>
      <c r="AO343" s="113"/>
    </row>
    <row r="344" spans="1:43" x14ac:dyDescent="0.3">
      <c r="A344" s="24" t="s">
        <v>435</v>
      </c>
      <c r="B344" s="1" t="s">
        <v>7</v>
      </c>
      <c r="C344" s="1">
        <v>326</v>
      </c>
      <c r="D344" s="1">
        <v>14100</v>
      </c>
      <c r="E344" s="1">
        <v>19500</v>
      </c>
      <c r="F344" s="1">
        <v>22400</v>
      </c>
      <c r="G344" s="1">
        <v>20500</v>
      </c>
      <c r="H344" s="1">
        <v>20400</v>
      </c>
      <c r="I344" s="1">
        <v>18500</v>
      </c>
      <c r="J344" s="1">
        <v>20100</v>
      </c>
      <c r="K344" s="1">
        <v>21600</v>
      </c>
      <c r="L344" s="1">
        <v>19600</v>
      </c>
      <c r="M344" s="1">
        <v>21700</v>
      </c>
      <c r="N344" s="1">
        <v>16100</v>
      </c>
      <c r="O344" s="1">
        <v>18200</v>
      </c>
      <c r="P344" s="1">
        <v>19500</v>
      </c>
      <c r="Q344" s="1">
        <v>18700</v>
      </c>
      <c r="R344" s="2">
        <v>15700</v>
      </c>
      <c r="S344" s="2">
        <v>17800</v>
      </c>
      <c r="T344" s="2">
        <v>21700</v>
      </c>
      <c r="U344" s="2">
        <v>23800</v>
      </c>
      <c r="V344" s="2">
        <v>23900</v>
      </c>
      <c r="W344" s="2">
        <v>23700</v>
      </c>
      <c r="X344" s="2">
        <v>24900</v>
      </c>
      <c r="Y344" s="2">
        <v>24000</v>
      </c>
      <c r="Z344" s="2">
        <v>25300</v>
      </c>
      <c r="AA344" s="2">
        <v>24300</v>
      </c>
      <c r="AB344" s="2">
        <v>23100</v>
      </c>
      <c r="AC344" s="2">
        <v>24100</v>
      </c>
      <c r="AD344" s="2"/>
      <c r="AE344" s="2" t="s">
        <v>10</v>
      </c>
      <c r="AF344" s="2" t="s">
        <v>10</v>
      </c>
      <c r="AG344" s="2"/>
      <c r="AH344" s="2"/>
      <c r="AI344" s="2"/>
      <c r="AJ344" s="2"/>
      <c r="AK344" s="2"/>
      <c r="AL344" s="2"/>
      <c r="AM344" s="25"/>
      <c r="AO344" s="113"/>
    </row>
    <row r="345" spans="1:43" x14ac:dyDescent="0.3">
      <c r="A345" s="22" t="s">
        <v>435</v>
      </c>
      <c r="B345" s="3" t="s">
        <v>230</v>
      </c>
      <c r="C345" s="55">
        <v>37</v>
      </c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>
        <v>20300</v>
      </c>
      <c r="O345" s="3">
        <v>19500</v>
      </c>
      <c r="P345" s="3">
        <v>20300</v>
      </c>
      <c r="Q345" s="3">
        <v>20900</v>
      </c>
      <c r="R345" s="4">
        <v>19500</v>
      </c>
      <c r="S345" s="4" t="s">
        <v>23</v>
      </c>
      <c r="T345" s="4">
        <v>24700</v>
      </c>
      <c r="U345" s="4">
        <v>26300</v>
      </c>
      <c r="V345" s="4">
        <v>26600</v>
      </c>
      <c r="W345" s="4">
        <v>26900</v>
      </c>
      <c r="X345" s="4">
        <v>28200</v>
      </c>
      <c r="Y345" s="4">
        <v>29900</v>
      </c>
      <c r="Z345" s="4">
        <v>28400</v>
      </c>
      <c r="AA345" s="4">
        <v>26000</v>
      </c>
      <c r="AB345" s="4">
        <v>27800</v>
      </c>
      <c r="AC345" s="4">
        <v>27700</v>
      </c>
      <c r="AD345" s="4">
        <v>27400</v>
      </c>
      <c r="AE345" s="4">
        <v>27300</v>
      </c>
      <c r="AF345" s="4">
        <v>27400</v>
      </c>
      <c r="AG345" s="4">
        <v>27700</v>
      </c>
      <c r="AH345" s="4">
        <v>28300</v>
      </c>
      <c r="AI345" s="4">
        <v>28000</v>
      </c>
      <c r="AJ345" s="4">
        <v>27600</v>
      </c>
      <c r="AK345" s="4">
        <f>VLOOKUP(C345,[1]DataDownloadReport_02082019!$A$2:$E$123,5,FALSE)</f>
        <v>27800</v>
      </c>
      <c r="AL345" s="4">
        <v>30000</v>
      </c>
      <c r="AM345" s="23"/>
      <c r="AO345" s="113"/>
    </row>
    <row r="346" spans="1:43" x14ac:dyDescent="0.3">
      <c r="A346" s="24" t="s">
        <v>435</v>
      </c>
      <c r="B346" s="1" t="s">
        <v>231</v>
      </c>
      <c r="C346" s="1">
        <v>324</v>
      </c>
      <c r="D346" s="1">
        <v>18000</v>
      </c>
      <c r="E346" s="1">
        <v>17900</v>
      </c>
      <c r="F346" s="1">
        <v>16800</v>
      </c>
      <c r="G346" s="1">
        <v>24700</v>
      </c>
      <c r="H346" s="1">
        <v>24100</v>
      </c>
      <c r="I346" s="1">
        <v>21700</v>
      </c>
      <c r="J346" s="1">
        <v>20700</v>
      </c>
      <c r="K346" s="1">
        <v>23600</v>
      </c>
      <c r="L346" s="1">
        <v>23500</v>
      </c>
      <c r="M346" s="1">
        <v>26100</v>
      </c>
      <c r="N346" s="1">
        <v>23500</v>
      </c>
      <c r="O346" s="1">
        <v>22200</v>
      </c>
      <c r="P346" s="1">
        <v>27100</v>
      </c>
      <c r="Q346" s="1">
        <v>27200</v>
      </c>
      <c r="R346" s="2">
        <v>28600</v>
      </c>
      <c r="S346" s="2">
        <v>29900</v>
      </c>
      <c r="T346" s="2">
        <v>35900</v>
      </c>
      <c r="U346" s="2">
        <v>33200</v>
      </c>
      <c r="V346" s="2">
        <v>35300</v>
      </c>
      <c r="W346" s="2">
        <v>37200</v>
      </c>
      <c r="X346" s="2">
        <v>36600</v>
      </c>
      <c r="Y346" s="2">
        <v>38300</v>
      </c>
      <c r="Z346" s="2">
        <v>37200</v>
      </c>
      <c r="AA346" s="2">
        <v>41600</v>
      </c>
      <c r="AB346" s="2">
        <v>36800</v>
      </c>
      <c r="AC346" s="2">
        <v>40300</v>
      </c>
      <c r="AD346" s="2"/>
      <c r="AE346" s="2" t="s">
        <v>10</v>
      </c>
      <c r="AF346" s="2" t="s">
        <v>10</v>
      </c>
      <c r="AG346" s="2"/>
      <c r="AH346" s="2"/>
      <c r="AI346" s="2"/>
      <c r="AJ346" s="2"/>
      <c r="AK346" s="2"/>
      <c r="AL346" s="2"/>
      <c r="AM346" s="25"/>
      <c r="AO346" s="113"/>
    </row>
    <row r="347" spans="1:43" x14ac:dyDescent="0.3">
      <c r="A347" s="22" t="s">
        <v>435</v>
      </c>
      <c r="B347" s="3" t="s">
        <v>232</v>
      </c>
      <c r="C347" s="3">
        <v>332</v>
      </c>
      <c r="D347" s="3">
        <v>21400</v>
      </c>
      <c r="E347" s="3">
        <v>22900</v>
      </c>
      <c r="F347" s="3">
        <v>22000</v>
      </c>
      <c r="G347" s="3">
        <v>19700</v>
      </c>
      <c r="H347" s="3">
        <v>19700</v>
      </c>
      <c r="I347" s="3">
        <v>21700</v>
      </c>
      <c r="J347" s="3">
        <v>21300</v>
      </c>
      <c r="K347" s="3">
        <v>23300</v>
      </c>
      <c r="L347" s="3">
        <v>23300</v>
      </c>
      <c r="M347" s="3">
        <v>26400</v>
      </c>
      <c r="N347" s="3">
        <v>21900</v>
      </c>
      <c r="O347" s="3">
        <v>20600</v>
      </c>
      <c r="P347" s="3">
        <v>24600</v>
      </c>
      <c r="Q347" s="3">
        <v>25700</v>
      </c>
      <c r="R347" s="4">
        <v>26800</v>
      </c>
      <c r="S347" s="4">
        <v>25700</v>
      </c>
      <c r="T347" s="4">
        <v>28600</v>
      </c>
      <c r="U347" s="4">
        <v>28700</v>
      </c>
      <c r="V347" s="4">
        <v>32500</v>
      </c>
      <c r="W347" s="4">
        <v>38200</v>
      </c>
      <c r="X347" s="4">
        <v>35500</v>
      </c>
      <c r="Y347" s="4">
        <v>34600</v>
      </c>
      <c r="Z347" s="4">
        <v>32300</v>
      </c>
      <c r="AA347" s="4">
        <v>31700</v>
      </c>
      <c r="AB347" s="4">
        <v>27900</v>
      </c>
      <c r="AC347" s="4"/>
      <c r="AD347" s="4"/>
      <c r="AE347" s="4" t="s">
        <v>10</v>
      </c>
      <c r="AF347" s="4" t="s">
        <v>10</v>
      </c>
      <c r="AG347" s="4"/>
      <c r="AH347" s="4"/>
      <c r="AI347" s="4"/>
      <c r="AJ347" s="4"/>
      <c r="AK347" s="4"/>
      <c r="AL347" s="4"/>
      <c r="AM347" s="23"/>
      <c r="AO347" s="113"/>
    </row>
    <row r="348" spans="1:43" x14ac:dyDescent="0.3">
      <c r="A348" s="24" t="s">
        <v>435</v>
      </c>
      <c r="B348" s="1" t="s">
        <v>233</v>
      </c>
      <c r="C348" s="1">
        <v>331</v>
      </c>
      <c r="D348" s="1">
        <v>17800</v>
      </c>
      <c r="E348" s="1">
        <v>17000</v>
      </c>
      <c r="F348" s="1">
        <v>16800</v>
      </c>
      <c r="G348" s="1">
        <v>17300</v>
      </c>
      <c r="H348" s="1">
        <v>14800</v>
      </c>
      <c r="I348" s="1">
        <v>16100</v>
      </c>
      <c r="J348" s="1">
        <v>15500</v>
      </c>
      <c r="K348" s="1">
        <v>16700</v>
      </c>
      <c r="L348" s="1">
        <v>17000</v>
      </c>
      <c r="M348" s="1">
        <v>16600</v>
      </c>
      <c r="N348" s="1">
        <v>16800</v>
      </c>
      <c r="O348" s="1">
        <v>14700</v>
      </c>
      <c r="P348" s="1">
        <v>14400</v>
      </c>
      <c r="Q348" s="1">
        <v>13800</v>
      </c>
      <c r="R348" s="2">
        <v>14400</v>
      </c>
      <c r="S348" s="2">
        <v>12900</v>
      </c>
      <c r="T348" s="2">
        <v>15300</v>
      </c>
      <c r="U348" s="2">
        <v>15800</v>
      </c>
      <c r="V348" s="2">
        <v>15900</v>
      </c>
      <c r="W348" s="2">
        <v>17800</v>
      </c>
      <c r="X348" s="2">
        <v>17500</v>
      </c>
      <c r="Y348" s="2">
        <v>16300</v>
      </c>
      <c r="Z348" s="2">
        <v>15900</v>
      </c>
      <c r="AA348" s="2">
        <v>10300</v>
      </c>
      <c r="AB348" s="2">
        <v>14300</v>
      </c>
      <c r="AC348" s="2">
        <v>15500</v>
      </c>
      <c r="AD348" s="2"/>
      <c r="AE348" s="2" t="s">
        <v>10</v>
      </c>
      <c r="AF348" s="2" t="s">
        <v>10</v>
      </c>
      <c r="AG348" s="2"/>
      <c r="AH348" s="2"/>
      <c r="AI348" s="2"/>
      <c r="AJ348" s="2"/>
      <c r="AK348" s="2"/>
      <c r="AL348" s="2"/>
      <c r="AM348" s="25"/>
      <c r="AO348" s="113"/>
    </row>
    <row r="349" spans="1:43" x14ac:dyDescent="0.3">
      <c r="A349" s="22" t="s">
        <v>225</v>
      </c>
      <c r="B349" s="3" t="s">
        <v>234</v>
      </c>
      <c r="C349" s="3">
        <v>322</v>
      </c>
      <c r="D349" s="3"/>
      <c r="E349" s="3"/>
      <c r="F349" s="3"/>
      <c r="G349" s="3"/>
      <c r="H349" s="3"/>
      <c r="I349" s="3">
        <v>23200</v>
      </c>
      <c r="J349" s="3">
        <v>22900</v>
      </c>
      <c r="K349" s="3">
        <v>23800</v>
      </c>
      <c r="L349" s="3">
        <v>23400</v>
      </c>
      <c r="M349" s="3">
        <v>20700</v>
      </c>
      <c r="N349" s="3">
        <v>22300</v>
      </c>
      <c r="O349" s="3">
        <v>21500</v>
      </c>
      <c r="P349" s="3">
        <v>20600</v>
      </c>
      <c r="Q349" s="3">
        <v>18600</v>
      </c>
      <c r="R349" s="4">
        <v>21700</v>
      </c>
      <c r="S349" s="4">
        <v>19900</v>
      </c>
      <c r="T349" s="4">
        <v>18500</v>
      </c>
      <c r="U349" s="4">
        <v>22500</v>
      </c>
      <c r="V349" s="4">
        <v>23200</v>
      </c>
      <c r="W349" s="4">
        <v>24200</v>
      </c>
      <c r="X349" s="4">
        <v>24400</v>
      </c>
      <c r="Y349" s="4">
        <v>24000</v>
      </c>
      <c r="Z349" s="4">
        <v>22400</v>
      </c>
      <c r="AA349" s="4">
        <v>22400</v>
      </c>
      <c r="AB349" s="4">
        <v>22200</v>
      </c>
      <c r="AC349" s="4">
        <v>21600</v>
      </c>
      <c r="AD349" s="4"/>
      <c r="AE349" s="4" t="s">
        <v>10</v>
      </c>
      <c r="AF349" s="4" t="s">
        <v>10</v>
      </c>
      <c r="AG349" s="4"/>
      <c r="AH349" s="4"/>
      <c r="AI349" s="4"/>
      <c r="AJ349" s="4"/>
      <c r="AK349" s="4"/>
      <c r="AL349" s="4"/>
      <c r="AM349" s="23"/>
      <c r="AO349" s="113"/>
    </row>
    <row r="350" spans="1:43" x14ac:dyDescent="0.3">
      <c r="A350" s="24" t="s">
        <v>225</v>
      </c>
      <c r="B350" s="1" t="s">
        <v>235</v>
      </c>
      <c r="C350" s="1">
        <v>321</v>
      </c>
      <c r="D350" s="1">
        <v>27400</v>
      </c>
      <c r="E350" s="1">
        <v>26200</v>
      </c>
      <c r="F350" s="1">
        <v>24200</v>
      </c>
      <c r="G350" s="1">
        <v>28300</v>
      </c>
      <c r="H350" s="1">
        <v>26200</v>
      </c>
      <c r="I350" s="1">
        <v>25900</v>
      </c>
      <c r="J350" s="1">
        <v>25900</v>
      </c>
      <c r="K350" s="1">
        <v>26200</v>
      </c>
      <c r="L350" s="1">
        <v>26000</v>
      </c>
      <c r="M350" s="1">
        <v>22300</v>
      </c>
      <c r="N350" s="1">
        <v>24700</v>
      </c>
      <c r="O350" s="1">
        <v>20600</v>
      </c>
      <c r="P350" s="1">
        <v>21000</v>
      </c>
      <c r="Q350" s="1">
        <v>18900</v>
      </c>
      <c r="R350" s="2">
        <v>21600</v>
      </c>
      <c r="S350" s="2">
        <v>20800</v>
      </c>
      <c r="T350" s="2">
        <v>20200</v>
      </c>
      <c r="U350" s="2">
        <v>22900</v>
      </c>
      <c r="V350" s="2">
        <v>23300</v>
      </c>
      <c r="W350" s="2">
        <v>23400</v>
      </c>
      <c r="X350" s="2">
        <v>23100</v>
      </c>
      <c r="Y350" s="2">
        <v>23900</v>
      </c>
      <c r="Z350" s="2">
        <v>23600</v>
      </c>
      <c r="AA350" s="2">
        <v>20600</v>
      </c>
      <c r="AB350" s="2">
        <v>20700</v>
      </c>
      <c r="AC350" s="2">
        <v>21700</v>
      </c>
      <c r="AD350" s="2"/>
      <c r="AE350" s="2" t="s">
        <v>10</v>
      </c>
      <c r="AF350" s="2" t="s">
        <v>10</v>
      </c>
      <c r="AG350" s="2"/>
      <c r="AH350" s="2"/>
      <c r="AI350" s="2"/>
      <c r="AJ350" s="2"/>
      <c r="AK350" s="2"/>
      <c r="AL350" s="2"/>
      <c r="AM350" s="25"/>
      <c r="AO350" s="113"/>
    </row>
    <row r="351" spans="1:43" x14ac:dyDescent="0.3">
      <c r="A351" s="22" t="s">
        <v>225</v>
      </c>
      <c r="B351" s="3" t="s">
        <v>236</v>
      </c>
      <c r="C351" s="3">
        <v>325</v>
      </c>
      <c r="D351" s="3">
        <v>21800</v>
      </c>
      <c r="E351" s="3">
        <v>22100</v>
      </c>
      <c r="F351" s="3">
        <v>21500</v>
      </c>
      <c r="G351" s="3">
        <v>22600</v>
      </c>
      <c r="H351" s="3">
        <v>23600</v>
      </c>
      <c r="I351" s="3">
        <v>24100</v>
      </c>
      <c r="J351" s="3">
        <v>24700</v>
      </c>
      <c r="K351" s="3">
        <v>25700</v>
      </c>
      <c r="L351" s="3">
        <v>24400</v>
      </c>
      <c r="M351" s="3">
        <v>22900</v>
      </c>
      <c r="N351" s="3">
        <v>21500</v>
      </c>
      <c r="O351" s="3">
        <v>21600</v>
      </c>
      <c r="P351" s="3">
        <v>20400</v>
      </c>
      <c r="Q351" s="3">
        <v>13900</v>
      </c>
      <c r="R351" s="4">
        <v>18200</v>
      </c>
      <c r="S351" s="4">
        <v>16200</v>
      </c>
      <c r="T351" s="4">
        <v>18500</v>
      </c>
      <c r="U351" s="4">
        <v>20500</v>
      </c>
      <c r="V351" s="4">
        <v>20600</v>
      </c>
      <c r="W351" s="4">
        <v>20900</v>
      </c>
      <c r="X351" s="4">
        <v>20100</v>
      </c>
      <c r="Y351" s="4">
        <v>19700</v>
      </c>
      <c r="Z351" s="4">
        <v>20900</v>
      </c>
      <c r="AA351" s="4">
        <v>18900</v>
      </c>
      <c r="AB351" s="4">
        <v>17100</v>
      </c>
      <c r="AC351" s="4"/>
      <c r="AD351" s="4"/>
      <c r="AE351" s="4" t="s">
        <v>10</v>
      </c>
      <c r="AF351" s="4" t="s">
        <v>10</v>
      </c>
      <c r="AG351" s="4"/>
      <c r="AH351" s="4"/>
      <c r="AI351" s="4"/>
      <c r="AJ351" s="4"/>
      <c r="AK351" s="4"/>
      <c r="AL351" s="4"/>
      <c r="AM351" s="23"/>
      <c r="AO351" s="113"/>
    </row>
    <row r="352" spans="1:43" x14ac:dyDescent="0.3">
      <c r="A352" s="24" t="s">
        <v>225</v>
      </c>
      <c r="B352" s="1" t="s">
        <v>237</v>
      </c>
      <c r="C352" s="54">
        <v>29</v>
      </c>
      <c r="D352" s="1"/>
      <c r="E352" s="1"/>
      <c r="F352" s="1"/>
      <c r="G352" s="1"/>
      <c r="H352" s="1"/>
      <c r="I352" s="1" t="s">
        <v>10</v>
      </c>
      <c r="J352" s="1" t="s">
        <v>10</v>
      </c>
      <c r="K352" s="1">
        <v>18800</v>
      </c>
      <c r="L352" s="1">
        <v>18800</v>
      </c>
      <c r="M352" s="1">
        <v>18900</v>
      </c>
      <c r="N352" s="1">
        <v>18400</v>
      </c>
      <c r="O352" s="1">
        <v>17500</v>
      </c>
      <c r="P352" s="1">
        <v>18100</v>
      </c>
      <c r="Q352" s="1">
        <v>12700</v>
      </c>
      <c r="R352" s="2">
        <v>12600</v>
      </c>
      <c r="S352" s="2">
        <v>14100</v>
      </c>
      <c r="T352" s="2">
        <v>14800</v>
      </c>
      <c r="U352" s="2">
        <v>16400</v>
      </c>
      <c r="V352" s="2">
        <v>16700</v>
      </c>
      <c r="W352" s="2">
        <v>17100</v>
      </c>
      <c r="X352" s="2">
        <v>17100</v>
      </c>
      <c r="Y352" s="2">
        <v>16600</v>
      </c>
      <c r="Z352" s="2">
        <v>15700</v>
      </c>
      <c r="AA352" s="2">
        <v>14600</v>
      </c>
      <c r="AB352" s="2">
        <v>15000</v>
      </c>
      <c r="AC352" s="2">
        <v>14900</v>
      </c>
      <c r="AD352" s="2">
        <v>15000</v>
      </c>
      <c r="AE352" s="2">
        <v>15400</v>
      </c>
      <c r="AF352" s="2">
        <v>14800</v>
      </c>
      <c r="AG352" s="2">
        <v>14700</v>
      </c>
      <c r="AH352" s="2">
        <v>15200</v>
      </c>
      <c r="AI352" s="2">
        <v>15500</v>
      </c>
      <c r="AJ352" s="2">
        <v>13200</v>
      </c>
      <c r="AK352" s="2">
        <f>VLOOKUP(C352,[1]DataDownloadReport_02082019!$A$2:$E$123,5,FALSE)</f>
        <v>11500</v>
      </c>
      <c r="AL352" s="2">
        <v>15400</v>
      </c>
      <c r="AM352" s="25"/>
      <c r="AO352" s="113"/>
    </row>
    <row r="353" spans="1:41" x14ac:dyDescent="0.3">
      <c r="A353" s="22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4"/>
      <c r="S353" s="4" t="s">
        <v>8</v>
      </c>
      <c r="T353" s="4" t="s">
        <v>10</v>
      </c>
      <c r="U353" s="4" t="s">
        <v>8</v>
      </c>
      <c r="V353" s="4" t="s">
        <v>10</v>
      </c>
      <c r="W353" s="4"/>
      <c r="X353" s="4"/>
      <c r="Y353" s="4"/>
      <c r="Z353" s="4"/>
      <c r="AA353" s="4"/>
      <c r="AB353" s="4"/>
      <c r="AC353" s="4"/>
      <c r="AD353" s="4"/>
      <c r="AE353" s="4" t="s">
        <v>10</v>
      </c>
      <c r="AF353" s="4" t="s">
        <v>10</v>
      </c>
      <c r="AG353" s="4"/>
      <c r="AH353" s="4"/>
      <c r="AI353" s="4"/>
      <c r="AJ353" s="4"/>
      <c r="AK353" s="4"/>
      <c r="AL353" s="4"/>
      <c r="AM353" s="23"/>
      <c r="AO353" s="113"/>
    </row>
    <row r="354" spans="1:41" x14ac:dyDescent="0.3">
      <c r="A354" s="24" t="s">
        <v>436</v>
      </c>
      <c r="B354" s="1" t="s">
        <v>239</v>
      </c>
      <c r="C354" s="1">
        <v>337</v>
      </c>
      <c r="D354" s="1">
        <v>0</v>
      </c>
      <c r="E354" s="1"/>
      <c r="F354" s="1"/>
      <c r="G354" s="1">
        <v>5600</v>
      </c>
      <c r="H354" s="1">
        <v>6500</v>
      </c>
      <c r="I354" s="1">
        <v>6100</v>
      </c>
      <c r="J354" s="1">
        <v>6900</v>
      </c>
      <c r="K354" s="1">
        <v>8200</v>
      </c>
      <c r="L354" s="1">
        <v>9200</v>
      </c>
      <c r="M354" s="1">
        <v>7700</v>
      </c>
      <c r="N354" s="1">
        <v>8500</v>
      </c>
      <c r="O354" s="1">
        <v>7800</v>
      </c>
      <c r="P354" s="1">
        <v>8300</v>
      </c>
      <c r="Q354" s="1">
        <v>8100</v>
      </c>
      <c r="R354" s="2">
        <v>9300</v>
      </c>
      <c r="S354" s="2">
        <v>9100</v>
      </c>
      <c r="T354" s="2">
        <v>9900</v>
      </c>
      <c r="U354" s="2">
        <v>9300</v>
      </c>
      <c r="V354" s="2">
        <v>9200</v>
      </c>
      <c r="W354" s="2">
        <v>10400</v>
      </c>
      <c r="X354" s="2">
        <v>9200</v>
      </c>
      <c r="Y354" s="2">
        <v>9400</v>
      </c>
      <c r="Z354" s="2">
        <v>9200</v>
      </c>
      <c r="AA354" s="2">
        <v>7300</v>
      </c>
      <c r="AB354" s="2"/>
      <c r="AC354" s="2"/>
      <c r="AD354" s="2"/>
      <c r="AE354" s="2" t="s">
        <v>10</v>
      </c>
      <c r="AF354" s="2">
        <v>14300</v>
      </c>
      <c r="AG354" s="2"/>
      <c r="AH354" s="2"/>
      <c r="AI354" s="2"/>
      <c r="AJ354" s="2"/>
      <c r="AK354" s="2"/>
      <c r="AL354" s="2"/>
      <c r="AM354" s="25"/>
      <c r="AO354" s="113"/>
    </row>
    <row r="355" spans="1:41" x14ac:dyDescent="0.3">
      <c r="A355" s="22" t="s">
        <v>436</v>
      </c>
      <c r="B355" s="3" t="s">
        <v>240</v>
      </c>
      <c r="C355" s="3">
        <v>335</v>
      </c>
      <c r="D355" s="3">
        <v>6800</v>
      </c>
      <c r="E355" s="3">
        <v>7200</v>
      </c>
      <c r="F355" s="3">
        <v>9000</v>
      </c>
      <c r="G355" s="3">
        <v>9800</v>
      </c>
      <c r="H355" s="3">
        <v>12100</v>
      </c>
      <c r="I355" s="3">
        <v>11800</v>
      </c>
      <c r="J355" s="3">
        <v>16000</v>
      </c>
      <c r="K355" s="3">
        <v>17800</v>
      </c>
      <c r="L355" s="3">
        <v>20100</v>
      </c>
      <c r="M355" s="3">
        <v>19200</v>
      </c>
      <c r="N355" s="3">
        <v>20500</v>
      </c>
      <c r="O355" s="3">
        <v>19000</v>
      </c>
      <c r="P355" s="3">
        <v>19600</v>
      </c>
      <c r="Q355" s="3">
        <v>20100</v>
      </c>
      <c r="R355" s="4">
        <v>22400</v>
      </c>
      <c r="S355" s="4">
        <v>20900</v>
      </c>
      <c r="T355" s="4">
        <v>24000</v>
      </c>
      <c r="U355" s="4">
        <v>23000</v>
      </c>
      <c r="V355" s="4">
        <v>23400</v>
      </c>
      <c r="W355" s="4">
        <v>25400</v>
      </c>
      <c r="X355" s="4">
        <v>21700</v>
      </c>
      <c r="Y355" s="4">
        <v>24700</v>
      </c>
      <c r="Z355" s="4">
        <v>25500</v>
      </c>
      <c r="AA355" s="4">
        <v>20000</v>
      </c>
      <c r="AB355" s="4">
        <v>22600</v>
      </c>
      <c r="AC355" s="4">
        <v>19200</v>
      </c>
      <c r="AD355" s="4"/>
      <c r="AE355" s="4" t="s">
        <v>10</v>
      </c>
      <c r="AF355" s="4" t="s">
        <v>10</v>
      </c>
      <c r="AG355" s="4"/>
      <c r="AH355" s="4"/>
      <c r="AI355" s="4"/>
      <c r="AJ355" s="4"/>
      <c r="AK355" s="4"/>
      <c r="AL355" s="4"/>
      <c r="AM355" s="23"/>
      <c r="AO355" s="113"/>
    </row>
    <row r="356" spans="1:41" ht="0.6" hidden="1" customHeight="1" x14ac:dyDescent="0.3">
      <c r="A356" s="24" t="s">
        <v>436</v>
      </c>
      <c r="B356" s="1" t="s">
        <v>241</v>
      </c>
      <c r="C356" s="1"/>
      <c r="D356" s="1"/>
      <c r="E356" s="1"/>
      <c r="F356" s="1"/>
      <c r="G356" s="1"/>
      <c r="H356" s="1"/>
      <c r="I356" s="1">
        <v>16100</v>
      </c>
      <c r="J356" s="1">
        <v>24500</v>
      </c>
      <c r="K356" s="1">
        <v>25100</v>
      </c>
      <c r="L356" s="1">
        <v>28700</v>
      </c>
      <c r="M356" s="1">
        <v>23900</v>
      </c>
      <c r="N356" s="1">
        <v>27800</v>
      </c>
      <c r="O356" s="1"/>
      <c r="P356" s="1"/>
      <c r="Q356" s="1"/>
      <c r="R356" s="2"/>
      <c r="S356" s="2" t="s">
        <v>8</v>
      </c>
      <c r="T356" s="2" t="s">
        <v>10</v>
      </c>
      <c r="U356" s="2" t="s">
        <v>8</v>
      </c>
      <c r="V356" s="2" t="s">
        <v>10</v>
      </c>
      <c r="W356" s="2"/>
      <c r="X356" s="2"/>
      <c r="Y356" s="2"/>
      <c r="Z356" s="2"/>
      <c r="AA356" s="2"/>
      <c r="AB356" s="2"/>
      <c r="AC356" s="2" t="e">
        <v>#N/A</v>
      </c>
      <c r="AD356" s="2" t="e">
        <v>#N/A</v>
      </c>
      <c r="AE356" s="2" t="s">
        <v>10</v>
      </c>
      <c r="AF356" s="2" t="s">
        <v>10</v>
      </c>
      <c r="AG356" s="2" t="e">
        <v>#N/A</v>
      </c>
      <c r="AH356" s="2"/>
      <c r="AI356" s="2"/>
      <c r="AJ356" s="2"/>
      <c r="AK356" s="2"/>
      <c r="AL356" s="2"/>
      <c r="AM356" s="25"/>
      <c r="AO356" s="113"/>
    </row>
    <row r="357" spans="1:41" x14ac:dyDescent="0.3">
      <c r="A357" s="22" t="s">
        <v>436</v>
      </c>
      <c r="B357" s="3" t="s">
        <v>242</v>
      </c>
      <c r="C357" s="55">
        <v>45</v>
      </c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>
        <v>24900</v>
      </c>
      <c r="P357" s="3">
        <v>24800</v>
      </c>
      <c r="Q357" s="3">
        <v>25300</v>
      </c>
      <c r="R357" s="4">
        <v>24700</v>
      </c>
      <c r="S357" s="4">
        <v>24400</v>
      </c>
      <c r="T357" s="4">
        <v>24500</v>
      </c>
      <c r="U357" s="4">
        <v>26000</v>
      </c>
      <c r="V357" s="4">
        <v>26200</v>
      </c>
      <c r="W357" s="4">
        <v>25200</v>
      </c>
      <c r="X357" s="4">
        <v>23200</v>
      </c>
      <c r="Y357" s="4">
        <v>23000</v>
      </c>
      <c r="Z357" s="4">
        <v>21700</v>
      </c>
      <c r="AA357" s="4">
        <v>21500</v>
      </c>
      <c r="AB357" s="4">
        <v>22100</v>
      </c>
      <c r="AC357" s="4">
        <v>19300</v>
      </c>
      <c r="AD357" s="4">
        <v>19200</v>
      </c>
      <c r="AE357" s="4">
        <v>19600</v>
      </c>
      <c r="AF357" s="4">
        <v>21600</v>
      </c>
      <c r="AG357" s="4">
        <v>22700</v>
      </c>
      <c r="AH357" s="4">
        <v>24300</v>
      </c>
      <c r="AI357" s="4">
        <v>25200</v>
      </c>
      <c r="AJ357" s="4">
        <v>25000</v>
      </c>
      <c r="AK357" s="4">
        <f>VLOOKUP(C357,[1]DataDownloadReport_02082019!$A$2:$E$123,5,FALSE)</f>
        <v>25300</v>
      </c>
      <c r="AL357" s="4">
        <v>25700</v>
      </c>
      <c r="AM357" s="23"/>
      <c r="AO357" s="113"/>
    </row>
    <row r="358" spans="1:41" ht="13.8" customHeight="1" x14ac:dyDescent="0.3">
      <c r="A358" s="24" t="s">
        <v>436</v>
      </c>
      <c r="B358" s="1" t="s">
        <v>235</v>
      </c>
      <c r="C358" s="1">
        <v>336</v>
      </c>
      <c r="D358" s="1">
        <v>11300</v>
      </c>
      <c r="E358" s="1">
        <v>13100</v>
      </c>
      <c r="F358" s="1">
        <v>13500</v>
      </c>
      <c r="G358" s="1">
        <v>20700</v>
      </c>
      <c r="H358" s="1">
        <v>22900</v>
      </c>
      <c r="I358" s="1">
        <v>21700</v>
      </c>
      <c r="J358" s="1">
        <v>30100</v>
      </c>
      <c r="K358" s="1">
        <v>28300</v>
      </c>
      <c r="L358" s="1">
        <v>27800</v>
      </c>
      <c r="M358" s="1">
        <v>29200</v>
      </c>
      <c r="N358" s="1">
        <v>29900</v>
      </c>
      <c r="O358" s="1">
        <v>26500</v>
      </c>
      <c r="P358" s="1">
        <v>27000</v>
      </c>
      <c r="Q358" s="1">
        <v>30300</v>
      </c>
      <c r="R358" s="2">
        <v>30100</v>
      </c>
      <c r="S358" s="2">
        <v>31700</v>
      </c>
      <c r="T358" s="2">
        <v>34000</v>
      </c>
      <c r="U358" s="2">
        <v>31600</v>
      </c>
      <c r="V358" s="2">
        <v>30200</v>
      </c>
      <c r="W358" s="2">
        <v>35700</v>
      </c>
      <c r="X358" s="2">
        <v>36900</v>
      </c>
      <c r="Y358" s="2">
        <v>32600</v>
      </c>
      <c r="Z358" s="2">
        <v>34700</v>
      </c>
      <c r="AA358" s="2">
        <v>29100</v>
      </c>
      <c r="AB358" s="2">
        <v>29300</v>
      </c>
      <c r="AC358" s="2">
        <v>23400</v>
      </c>
      <c r="AD358" s="2"/>
      <c r="AE358" s="2" t="s">
        <v>10</v>
      </c>
      <c r="AF358" s="2" t="s">
        <v>10</v>
      </c>
      <c r="AG358" s="2"/>
      <c r="AH358" s="2"/>
      <c r="AI358" s="2"/>
      <c r="AJ358" s="2"/>
      <c r="AK358" s="2"/>
      <c r="AL358" s="2"/>
      <c r="AM358" s="25"/>
      <c r="AO358" s="113"/>
    </row>
    <row r="359" spans="1:41" hidden="1" x14ac:dyDescent="0.3">
      <c r="A359" s="22" t="s">
        <v>436</v>
      </c>
      <c r="B359" s="3" t="s">
        <v>146</v>
      </c>
      <c r="C359" s="3">
        <v>339</v>
      </c>
      <c r="D359" s="3">
        <v>11800</v>
      </c>
      <c r="E359" s="3">
        <v>13500</v>
      </c>
      <c r="F359" s="3">
        <v>15700</v>
      </c>
      <c r="G359" s="3">
        <v>21000</v>
      </c>
      <c r="H359" s="3">
        <v>19800</v>
      </c>
      <c r="I359" s="3">
        <v>17800</v>
      </c>
      <c r="J359" s="3">
        <v>19500</v>
      </c>
      <c r="K359" s="3">
        <v>22200</v>
      </c>
      <c r="L359" s="3">
        <v>19100</v>
      </c>
      <c r="M359" s="3">
        <v>18100</v>
      </c>
      <c r="N359" s="3">
        <v>18800</v>
      </c>
      <c r="O359" s="3">
        <v>17100</v>
      </c>
      <c r="P359" s="3">
        <v>17500</v>
      </c>
      <c r="Q359" s="3">
        <v>18700</v>
      </c>
      <c r="R359" s="4">
        <v>18400</v>
      </c>
      <c r="S359" s="4">
        <v>19000</v>
      </c>
      <c r="T359" s="4">
        <v>18400</v>
      </c>
      <c r="U359" s="4">
        <v>17600</v>
      </c>
      <c r="V359" s="4">
        <v>19500</v>
      </c>
      <c r="W359" s="4">
        <v>21600</v>
      </c>
      <c r="X359" s="4">
        <v>19700</v>
      </c>
      <c r="Y359" s="4">
        <v>17600</v>
      </c>
      <c r="Z359" s="4">
        <v>17100</v>
      </c>
      <c r="AA359" s="4">
        <v>15800</v>
      </c>
      <c r="AB359" s="4">
        <v>14800</v>
      </c>
      <c r="AC359" s="4"/>
      <c r="AD359" s="4"/>
      <c r="AE359" s="4" t="s">
        <v>10</v>
      </c>
      <c r="AF359" s="4" t="s">
        <v>10</v>
      </c>
      <c r="AG359" s="4"/>
      <c r="AH359" s="4"/>
      <c r="AI359" s="4"/>
      <c r="AJ359" s="4"/>
      <c r="AK359" s="4"/>
      <c r="AL359" s="4"/>
      <c r="AM359" s="23"/>
      <c r="AO359" s="113"/>
    </row>
    <row r="360" spans="1:41" hidden="1" x14ac:dyDescent="0.3">
      <c r="A360" s="24" t="s">
        <v>436</v>
      </c>
      <c r="B360" s="1" t="s">
        <v>243</v>
      </c>
      <c r="C360" s="1">
        <v>334</v>
      </c>
      <c r="D360" s="1"/>
      <c r="E360" s="1"/>
      <c r="F360" s="1"/>
      <c r="G360" s="1"/>
      <c r="H360" s="1"/>
      <c r="I360" s="1">
        <v>18500</v>
      </c>
      <c r="J360" s="1">
        <v>16600</v>
      </c>
      <c r="K360" s="1">
        <v>17800</v>
      </c>
      <c r="L360" s="1">
        <v>17600</v>
      </c>
      <c r="M360" s="1">
        <v>16000</v>
      </c>
      <c r="N360" s="1">
        <v>16100</v>
      </c>
      <c r="O360" s="1">
        <v>14900</v>
      </c>
      <c r="P360" s="1">
        <v>15000</v>
      </c>
      <c r="Q360" s="1">
        <v>16400</v>
      </c>
      <c r="R360" s="2">
        <v>16900</v>
      </c>
      <c r="S360" s="2">
        <v>18800</v>
      </c>
      <c r="T360" s="2">
        <v>17200</v>
      </c>
      <c r="U360" s="2">
        <v>19100</v>
      </c>
      <c r="V360" s="2">
        <v>19600</v>
      </c>
      <c r="W360" s="2">
        <v>21500</v>
      </c>
      <c r="X360" s="2">
        <v>20300</v>
      </c>
      <c r="Y360" s="2">
        <v>16500</v>
      </c>
      <c r="Z360" s="2">
        <v>15000</v>
      </c>
      <c r="AA360" s="2">
        <v>12400</v>
      </c>
      <c r="AB360" s="2">
        <v>12400</v>
      </c>
      <c r="AC360" s="2"/>
      <c r="AD360" s="2"/>
      <c r="AE360" s="2" t="s">
        <v>10</v>
      </c>
      <c r="AF360" s="2" t="s">
        <v>10</v>
      </c>
      <c r="AG360" s="2"/>
      <c r="AH360" s="2"/>
      <c r="AI360" s="2"/>
      <c r="AJ360" s="2"/>
      <c r="AK360" s="2"/>
      <c r="AL360" s="2"/>
      <c r="AM360" s="25"/>
      <c r="AO360" s="113"/>
    </row>
    <row r="361" spans="1:41" hidden="1" x14ac:dyDescent="0.3">
      <c r="A361" s="22" t="s">
        <v>436</v>
      </c>
      <c r="B361" s="3" t="s">
        <v>145</v>
      </c>
      <c r="C361" s="3">
        <v>338</v>
      </c>
      <c r="D361" s="3">
        <v>9700</v>
      </c>
      <c r="E361" s="3">
        <v>10600</v>
      </c>
      <c r="F361" s="3">
        <v>12400</v>
      </c>
      <c r="G361" s="3">
        <v>13600</v>
      </c>
      <c r="H361" s="3">
        <v>14900</v>
      </c>
      <c r="I361" s="3">
        <v>14400</v>
      </c>
      <c r="J361" s="3">
        <v>16200</v>
      </c>
      <c r="K361" s="3">
        <v>15700</v>
      </c>
      <c r="L361" s="3">
        <v>17000</v>
      </c>
      <c r="M361" s="3">
        <v>13800</v>
      </c>
      <c r="N361" s="3">
        <v>13800</v>
      </c>
      <c r="O361" s="3">
        <v>13300</v>
      </c>
      <c r="P361" s="3">
        <v>14500</v>
      </c>
      <c r="Q361" s="3">
        <v>13400</v>
      </c>
      <c r="R361" s="4">
        <v>14100</v>
      </c>
      <c r="S361" s="4">
        <v>14200</v>
      </c>
      <c r="T361" s="4">
        <v>12300</v>
      </c>
      <c r="U361" s="4">
        <v>14700</v>
      </c>
      <c r="V361" s="4">
        <v>15200</v>
      </c>
      <c r="W361" s="4">
        <v>17800</v>
      </c>
      <c r="X361" s="4">
        <v>15100</v>
      </c>
      <c r="Y361" s="4">
        <v>14000</v>
      </c>
      <c r="Z361" s="4">
        <v>11700</v>
      </c>
      <c r="AA361" s="4">
        <v>10100</v>
      </c>
      <c r="AB361" s="4">
        <v>9900</v>
      </c>
      <c r="AC361" s="4"/>
      <c r="AD361" s="4"/>
      <c r="AE361" s="4" t="s">
        <v>10</v>
      </c>
      <c r="AF361" s="4" t="s">
        <v>10</v>
      </c>
      <c r="AG361" s="4"/>
      <c r="AH361" s="4"/>
      <c r="AI361" s="4"/>
      <c r="AJ361" s="4"/>
      <c r="AK361" s="4"/>
      <c r="AL361" s="4"/>
      <c r="AM361" s="23"/>
      <c r="AO361" s="113"/>
    </row>
    <row r="362" spans="1:41" x14ac:dyDescent="0.3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 t="s">
        <v>10</v>
      </c>
      <c r="AF362" s="2" t="s">
        <v>10</v>
      </c>
      <c r="AG362" s="2"/>
      <c r="AH362" s="2"/>
      <c r="AI362" s="2"/>
      <c r="AJ362" s="2"/>
      <c r="AK362" s="2"/>
      <c r="AL362" s="2"/>
      <c r="AM362" s="25"/>
      <c r="AO362" s="113"/>
    </row>
    <row r="363" spans="1:41" x14ac:dyDescent="0.3">
      <c r="A363" s="22" t="s">
        <v>425</v>
      </c>
      <c r="B363" s="3" t="s">
        <v>426</v>
      </c>
      <c r="C363" s="3">
        <v>531</v>
      </c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>
        <v>17500</v>
      </c>
      <c r="AG363" s="4"/>
      <c r="AH363" s="4"/>
      <c r="AI363" s="4"/>
      <c r="AJ363" s="4"/>
      <c r="AK363" s="4"/>
      <c r="AL363" s="4"/>
      <c r="AM363" s="23"/>
      <c r="AO363" s="113"/>
    </row>
    <row r="364" spans="1:41" ht="11.4" customHeight="1" x14ac:dyDescent="0.3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 t="s">
        <v>10</v>
      </c>
      <c r="AG364" s="2"/>
      <c r="AH364" s="2"/>
      <c r="AI364" s="2"/>
      <c r="AJ364" s="2"/>
      <c r="AK364" s="2"/>
      <c r="AL364" s="2"/>
      <c r="AM364" s="25"/>
      <c r="AO364" s="113"/>
    </row>
    <row r="365" spans="1:41" hidden="1" x14ac:dyDescent="0.3">
      <c r="A365" s="22" t="s">
        <v>244</v>
      </c>
      <c r="B365" s="3" t="s">
        <v>245</v>
      </c>
      <c r="C365" s="3">
        <v>608</v>
      </c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4"/>
      <c r="S365" s="4">
        <v>6800</v>
      </c>
      <c r="T365" s="4">
        <v>5400</v>
      </c>
      <c r="U365" s="4">
        <v>4800</v>
      </c>
      <c r="V365" s="4">
        <v>4400</v>
      </c>
      <c r="W365" s="4">
        <v>4500</v>
      </c>
      <c r="X365" s="4">
        <v>4100</v>
      </c>
      <c r="Y365" s="4">
        <v>4800</v>
      </c>
      <c r="Z365" s="4">
        <v>3100</v>
      </c>
      <c r="AA365" s="4">
        <v>5400</v>
      </c>
      <c r="AB365" s="4">
        <v>2800</v>
      </c>
      <c r="AC365" s="4"/>
      <c r="AD365" s="4"/>
      <c r="AE365" s="4" t="s">
        <v>10</v>
      </c>
      <c r="AF365" s="4" t="s">
        <v>10</v>
      </c>
      <c r="AG365" s="4"/>
      <c r="AH365" s="4"/>
      <c r="AI365" s="4"/>
      <c r="AJ365" s="4"/>
      <c r="AK365" s="4"/>
      <c r="AL365" s="4"/>
      <c r="AM365" s="23"/>
      <c r="AO365" s="113"/>
    </row>
    <row r="366" spans="1:41" hidden="1" x14ac:dyDescent="0.3">
      <c r="A366" s="24" t="s">
        <v>244</v>
      </c>
      <c r="B366" s="1" t="s">
        <v>246</v>
      </c>
      <c r="C366" s="1">
        <v>609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2"/>
      <c r="S366" s="2">
        <v>11400</v>
      </c>
      <c r="T366" s="2">
        <v>8800</v>
      </c>
      <c r="U366" s="2">
        <v>10500</v>
      </c>
      <c r="V366" s="2">
        <v>9700</v>
      </c>
      <c r="W366" s="2">
        <v>10600</v>
      </c>
      <c r="X366" s="2">
        <v>8900</v>
      </c>
      <c r="Y366" s="2">
        <v>10700</v>
      </c>
      <c r="Z366" s="2">
        <v>7700</v>
      </c>
      <c r="AA366" s="2">
        <v>7400</v>
      </c>
      <c r="AB366" s="2">
        <v>6300</v>
      </c>
      <c r="AC366" s="2"/>
      <c r="AD366" s="2"/>
      <c r="AE366" s="2" t="s">
        <v>10</v>
      </c>
      <c r="AF366" s="2" t="s">
        <v>10</v>
      </c>
      <c r="AG366" s="2"/>
      <c r="AH366" s="2"/>
      <c r="AI366" s="2"/>
      <c r="AJ366" s="2"/>
      <c r="AK366" s="2"/>
      <c r="AL366" s="2"/>
      <c r="AM366" s="25"/>
      <c r="AO366" s="113"/>
    </row>
    <row r="367" spans="1:41" hidden="1" x14ac:dyDescent="0.3">
      <c r="A367" s="22" t="s">
        <v>244</v>
      </c>
      <c r="B367" s="3" t="s">
        <v>247</v>
      </c>
      <c r="C367" s="3">
        <v>610</v>
      </c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4"/>
      <c r="S367" s="4">
        <v>7500</v>
      </c>
      <c r="T367" s="4">
        <v>7800</v>
      </c>
      <c r="U367" s="4">
        <v>7400</v>
      </c>
      <c r="V367" s="4">
        <v>7600</v>
      </c>
      <c r="W367" s="4">
        <v>8900</v>
      </c>
      <c r="X367" s="4">
        <v>8700</v>
      </c>
      <c r="Y367" s="4">
        <v>11500</v>
      </c>
      <c r="Z367" s="4">
        <v>8400</v>
      </c>
      <c r="AA367" s="4">
        <v>7700</v>
      </c>
      <c r="AB367" s="4">
        <v>6700</v>
      </c>
      <c r="AC367" s="4"/>
      <c r="AD367" s="4"/>
      <c r="AE367" s="4" t="s">
        <v>10</v>
      </c>
      <c r="AF367" s="4" t="s">
        <v>10</v>
      </c>
      <c r="AG367" s="4"/>
      <c r="AH367" s="4"/>
      <c r="AI367" s="4"/>
      <c r="AJ367" s="4"/>
      <c r="AK367" s="4"/>
      <c r="AL367" s="4"/>
      <c r="AM367" s="23"/>
      <c r="AO367" s="113"/>
    </row>
    <row r="368" spans="1:41" ht="1.2" customHeight="1" x14ac:dyDescent="0.3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2"/>
      <c r="S368" s="2" t="s">
        <v>8</v>
      </c>
      <c r="T368" s="2" t="s">
        <v>10</v>
      </c>
      <c r="U368" s="2" t="s">
        <v>8</v>
      </c>
      <c r="V368" s="2" t="s">
        <v>10</v>
      </c>
      <c r="W368" s="2"/>
      <c r="X368" s="2"/>
      <c r="Y368" s="2"/>
      <c r="Z368" s="2"/>
      <c r="AA368" s="2"/>
      <c r="AB368" s="2"/>
      <c r="AC368" s="2"/>
      <c r="AD368" s="2"/>
      <c r="AE368" s="2" t="s">
        <v>10</v>
      </c>
      <c r="AF368" s="2" t="s">
        <v>10</v>
      </c>
      <c r="AG368" s="2"/>
      <c r="AH368" s="2"/>
      <c r="AI368" s="2"/>
      <c r="AJ368" s="2"/>
      <c r="AK368" s="2"/>
      <c r="AL368" s="2"/>
      <c r="AM368" s="25"/>
      <c r="AO368" s="113"/>
    </row>
    <row r="369" spans="1:41" x14ac:dyDescent="0.3">
      <c r="A369" s="22" t="s">
        <v>248</v>
      </c>
      <c r="B369" s="3" t="s">
        <v>197</v>
      </c>
      <c r="C369" s="3">
        <v>340</v>
      </c>
      <c r="D369" s="3"/>
      <c r="E369" s="3"/>
      <c r="F369" s="3"/>
      <c r="G369" s="3"/>
      <c r="H369" s="3"/>
      <c r="I369" s="3">
        <v>200</v>
      </c>
      <c r="J369" s="3">
        <v>200</v>
      </c>
      <c r="K369" s="3">
        <v>200</v>
      </c>
      <c r="L369" s="3">
        <v>200</v>
      </c>
      <c r="M369" s="3">
        <v>250</v>
      </c>
      <c r="N369" s="3">
        <v>200</v>
      </c>
      <c r="O369" s="3">
        <v>200</v>
      </c>
      <c r="P369" s="3">
        <v>200</v>
      </c>
      <c r="Q369" s="3">
        <v>200</v>
      </c>
      <c r="R369" s="4">
        <v>200</v>
      </c>
      <c r="S369" s="4">
        <v>200</v>
      </c>
      <c r="T369" s="4">
        <v>200</v>
      </c>
      <c r="U369" s="4">
        <v>300</v>
      </c>
      <c r="V369" s="4">
        <v>400</v>
      </c>
      <c r="W369" s="4">
        <v>300</v>
      </c>
      <c r="X369" s="4">
        <v>1300</v>
      </c>
      <c r="Y369" s="4"/>
      <c r="Z369" s="4">
        <v>3600</v>
      </c>
      <c r="AA369" s="4">
        <v>1900</v>
      </c>
      <c r="AB369" s="4">
        <v>1800</v>
      </c>
      <c r="AC369" s="4">
        <v>2000</v>
      </c>
      <c r="AD369" s="4"/>
      <c r="AE369" s="4" t="s">
        <v>10</v>
      </c>
      <c r="AF369" s="4" t="s">
        <v>10</v>
      </c>
      <c r="AG369" s="4"/>
      <c r="AH369" s="4"/>
      <c r="AI369" s="4"/>
      <c r="AJ369" s="4"/>
      <c r="AK369" s="4"/>
      <c r="AL369" s="4"/>
      <c r="AM369" s="23"/>
      <c r="AO369" s="113"/>
    </row>
    <row r="370" spans="1:41" x14ac:dyDescent="0.3">
      <c r="A370" s="24" t="s">
        <v>248</v>
      </c>
      <c r="B370" s="1" t="s">
        <v>249</v>
      </c>
      <c r="C370" s="1">
        <v>376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 t="s">
        <v>250</v>
      </c>
      <c r="P370" s="1" t="s">
        <v>250</v>
      </c>
      <c r="Q370" s="1" t="s">
        <v>251</v>
      </c>
      <c r="R370" s="2">
        <v>100</v>
      </c>
      <c r="S370" s="2">
        <v>100</v>
      </c>
      <c r="T370" s="2">
        <v>100</v>
      </c>
      <c r="U370" s="2">
        <v>100</v>
      </c>
      <c r="V370" s="2"/>
      <c r="W370" s="2"/>
      <c r="X370" s="2"/>
      <c r="Y370" s="2"/>
      <c r="Z370" s="2"/>
      <c r="AA370" s="2"/>
      <c r="AB370" s="2">
        <v>1800</v>
      </c>
      <c r="AC370" s="2">
        <v>2100</v>
      </c>
      <c r="AD370" s="2"/>
      <c r="AE370" s="2" t="s">
        <v>10</v>
      </c>
      <c r="AF370" s="2" t="s">
        <v>10</v>
      </c>
      <c r="AG370" s="2"/>
      <c r="AH370" s="2"/>
      <c r="AI370" s="2"/>
      <c r="AJ370" s="2"/>
      <c r="AK370" s="2"/>
      <c r="AL370" s="2"/>
      <c r="AM370" s="25"/>
      <c r="AO370" s="113"/>
    </row>
    <row r="371" spans="1:41" ht="13.8" customHeight="1" x14ac:dyDescent="0.3">
      <c r="A371" s="22" t="s">
        <v>248</v>
      </c>
      <c r="B371" s="3" t="s">
        <v>252</v>
      </c>
      <c r="C371" s="3">
        <v>341</v>
      </c>
      <c r="D371" s="3"/>
      <c r="E371" s="3"/>
      <c r="F371" s="3"/>
      <c r="G371" s="3"/>
      <c r="H371" s="3"/>
      <c r="I371" s="3" t="s">
        <v>10</v>
      </c>
      <c r="J371" s="3" t="s">
        <v>10</v>
      </c>
      <c r="K371" s="3" t="s">
        <v>10</v>
      </c>
      <c r="L371" s="3"/>
      <c r="M371" s="3"/>
      <c r="N371" s="3"/>
      <c r="O371" s="3"/>
      <c r="P371" s="3"/>
      <c r="Q371" s="3"/>
      <c r="R371" s="4"/>
      <c r="S371" s="4" t="s">
        <v>8</v>
      </c>
      <c r="T371" s="4" t="s">
        <v>10</v>
      </c>
      <c r="U371" s="4" t="s">
        <v>8</v>
      </c>
      <c r="V371" s="4" t="s">
        <v>10</v>
      </c>
      <c r="W371" s="4"/>
      <c r="X371" s="4">
        <v>2100</v>
      </c>
      <c r="Y371" s="4">
        <v>2900</v>
      </c>
      <c r="Z371" s="4">
        <v>3400</v>
      </c>
      <c r="AA371" s="4">
        <v>2500</v>
      </c>
      <c r="AB371" s="4">
        <v>2200</v>
      </c>
      <c r="AC371" s="4">
        <v>2300</v>
      </c>
      <c r="AD371" s="4"/>
      <c r="AE371" s="4" t="s">
        <v>10</v>
      </c>
      <c r="AF371" s="4" t="s">
        <v>10</v>
      </c>
      <c r="AG371" s="4"/>
      <c r="AH371" s="4"/>
      <c r="AI371" s="4"/>
      <c r="AJ371" s="4">
        <v>3700</v>
      </c>
      <c r="AK371" s="4"/>
      <c r="AL371" s="4">
        <v>3800</v>
      </c>
      <c r="AM371" s="23"/>
      <c r="AO371" s="113"/>
    </row>
    <row r="372" spans="1:41" hidden="1" x14ac:dyDescent="0.3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 t="s">
        <v>10</v>
      </c>
      <c r="AF372" s="2" t="s">
        <v>10</v>
      </c>
      <c r="AG372" s="2"/>
      <c r="AH372" s="2"/>
      <c r="AI372" s="2"/>
      <c r="AJ372" s="2"/>
      <c r="AK372" s="2"/>
      <c r="AL372" s="2"/>
      <c r="AM372" s="25"/>
      <c r="AO372" s="113"/>
    </row>
    <row r="373" spans="1:41" hidden="1" x14ac:dyDescent="0.3">
      <c r="A373" s="22" t="s">
        <v>253</v>
      </c>
      <c r="B373" s="3" t="s">
        <v>254</v>
      </c>
      <c r="C373" s="3">
        <v>507</v>
      </c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>
        <v>2400</v>
      </c>
      <c r="Q373" s="3">
        <v>2600</v>
      </c>
      <c r="R373" s="4">
        <v>2900</v>
      </c>
      <c r="S373" s="4">
        <v>2300</v>
      </c>
      <c r="T373" s="4">
        <v>2800</v>
      </c>
      <c r="U373" s="4">
        <v>2900</v>
      </c>
      <c r="V373" s="4">
        <v>3000</v>
      </c>
      <c r="W373" s="4">
        <v>3000</v>
      </c>
      <c r="X373" s="4">
        <v>3400</v>
      </c>
      <c r="Y373" s="4">
        <v>3300</v>
      </c>
      <c r="Z373" s="4">
        <v>3300</v>
      </c>
      <c r="AA373" s="4">
        <v>2900</v>
      </c>
      <c r="AB373" s="4">
        <v>3000</v>
      </c>
      <c r="AC373" s="4"/>
      <c r="AD373" s="4"/>
      <c r="AE373" s="4" t="s">
        <v>10</v>
      </c>
      <c r="AF373" s="4" t="s">
        <v>10</v>
      </c>
      <c r="AG373" s="4"/>
      <c r="AH373" s="4"/>
      <c r="AI373" s="4"/>
      <c r="AJ373" s="4"/>
      <c r="AK373" s="4"/>
      <c r="AL373" s="4"/>
      <c r="AM373" s="23"/>
      <c r="AO373" s="113"/>
    </row>
    <row r="374" spans="1:41" hidden="1" x14ac:dyDescent="0.3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2"/>
      <c r="S374" s="2" t="s">
        <v>8</v>
      </c>
      <c r="T374" s="2" t="s">
        <v>10</v>
      </c>
      <c r="U374" s="2" t="s">
        <v>8</v>
      </c>
      <c r="V374" s="2" t="s">
        <v>10</v>
      </c>
      <c r="W374" s="2"/>
      <c r="X374" s="2"/>
      <c r="Y374" s="2"/>
      <c r="Z374" s="2"/>
      <c r="AA374" s="2"/>
      <c r="AB374" s="2"/>
      <c r="AC374" s="2"/>
      <c r="AD374" s="2"/>
      <c r="AE374" s="2" t="s">
        <v>10</v>
      </c>
      <c r="AF374" s="2" t="s">
        <v>10</v>
      </c>
      <c r="AG374" s="2"/>
      <c r="AH374" s="2"/>
      <c r="AI374" s="2"/>
      <c r="AJ374" s="2"/>
      <c r="AK374" s="2"/>
      <c r="AL374" s="2"/>
      <c r="AM374" s="25"/>
      <c r="AO374" s="113"/>
    </row>
    <row r="375" spans="1:41" hidden="1" x14ac:dyDescent="0.3">
      <c r="A375" s="22" t="s">
        <v>255</v>
      </c>
      <c r="B375" s="3" t="s">
        <v>256</v>
      </c>
      <c r="C375" s="3">
        <v>477</v>
      </c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>
        <v>400</v>
      </c>
      <c r="Q375" s="3">
        <v>300</v>
      </c>
      <c r="R375" s="4">
        <v>300</v>
      </c>
      <c r="S375" s="4">
        <v>200</v>
      </c>
      <c r="T375" s="4">
        <v>300</v>
      </c>
      <c r="U375" s="4">
        <v>400</v>
      </c>
      <c r="V375" s="4">
        <v>400</v>
      </c>
      <c r="W375" s="4">
        <v>500</v>
      </c>
      <c r="X375" s="4"/>
      <c r="Y375" s="4">
        <v>1200</v>
      </c>
      <c r="Z375" s="4">
        <v>1000</v>
      </c>
      <c r="AA375" s="4">
        <v>800</v>
      </c>
      <c r="AB375" s="4">
        <v>600</v>
      </c>
      <c r="AC375" s="4"/>
      <c r="AD375" s="4"/>
      <c r="AE375" s="4" t="s">
        <v>10</v>
      </c>
      <c r="AF375" s="4" t="s">
        <v>10</v>
      </c>
      <c r="AG375" s="4"/>
      <c r="AH375" s="4"/>
      <c r="AI375" s="4"/>
      <c r="AJ375" s="4"/>
      <c r="AK375" s="4"/>
      <c r="AL375" s="4"/>
      <c r="AM375" s="23"/>
      <c r="AO375" s="113"/>
    </row>
    <row r="376" spans="1:41" x14ac:dyDescent="0.3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2"/>
      <c r="S376" s="2" t="s">
        <v>8</v>
      </c>
      <c r="T376" s="2" t="s">
        <v>10</v>
      </c>
      <c r="U376" s="2" t="s">
        <v>8</v>
      </c>
      <c r="V376" s="2" t="s">
        <v>10</v>
      </c>
      <c r="W376" s="2"/>
      <c r="X376" s="2"/>
      <c r="Y376" s="2"/>
      <c r="Z376" s="2"/>
      <c r="AA376" s="2"/>
      <c r="AB376" s="2"/>
      <c r="AC376" s="2"/>
      <c r="AD376" s="2"/>
      <c r="AE376" s="2" t="s">
        <v>10</v>
      </c>
      <c r="AF376" s="2" t="s">
        <v>10</v>
      </c>
      <c r="AG376" s="2"/>
      <c r="AH376" s="2"/>
      <c r="AI376" s="2"/>
      <c r="AJ376" s="2"/>
      <c r="AK376" s="2"/>
      <c r="AL376" s="2"/>
      <c r="AM376" s="25"/>
      <c r="AO376" s="113"/>
    </row>
    <row r="377" spans="1:41" x14ac:dyDescent="0.3">
      <c r="A377" s="22" t="s">
        <v>257</v>
      </c>
      <c r="B377" s="3" t="s">
        <v>258</v>
      </c>
      <c r="C377" s="3">
        <v>344</v>
      </c>
      <c r="D377" s="3"/>
      <c r="E377" s="3">
        <v>2700</v>
      </c>
      <c r="F377" s="3">
        <v>2600</v>
      </c>
      <c r="G377" s="3">
        <v>2900</v>
      </c>
      <c r="H377" s="3">
        <v>2600</v>
      </c>
      <c r="I377" s="3">
        <v>2700</v>
      </c>
      <c r="J377" s="3">
        <v>2200</v>
      </c>
      <c r="K377" s="3">
        <v>2200</v>
      </c>
      <c r="L377" s="3">
        <v>4100</v>
      </c>
      <c r="M377" s="3">
        <v>2500</v>
      </c>
      <c r="N377" s="3">
        <v>2500</v>
      </c>
      <c r="O377" s="3">
        <v>2500</v>
      </c>
      <c r="P377" s="3">
        <v>2700</v>
      </c>
      <c r="Q377" s="3">
        <v>2700</v>
      </c>
      <c r="R377" s="4">
        <v>2400</v>
      </c>
      <c r="S377" s="4">
        <v>3000</v>
      </c>
      <c r="T377" s="4">
        <v>2700</v>
      </c>
      <c r="U377" s="4">
        <v>3100</v>
      </c>
      <c r="V377" s="4">
        <v>3000</v>
      </c>
      <c r="W377" s="4">
        <v>2500</v>
      </c>
      <c r="X377" s="4">
        <v>2900</v>
      </c>
      <c r="Y377" s="4">
        <v>3200</v>
      </c>
      <c r="Z377" s="4">
        <v>2700</v>
      </c>
      <c r="AA377" s="4">
        <v>2600</v>
      </c>
      <c r="AB377" s="4">
        <v>2400</v>
      </c>
      <c r="AC377" s="4"/>
      <c r="AD377" s="4">
        <v>2100</v>
      </c>
      <c r="AE377" s="4" t="s">
        <v>10</v>
      </c>
      <c r="AF377" s="4">
        <v>2600</v>
      </c>
      <c r="AG377" s="4"/>
      <c r="AH377" s="4">
        <v>2500</v>
      </c>
      <c r="AI377" s="4"/>
      <c r="AJ377" s="4">
        <v>2500</v>
      </c>
      <c r="AK377" s="4"/>
      <c r="AL377" s="4">
        <v>2300</v>
      </c>
      <c r="AM377" s="23"/>
      <c r="AO377" s="113"/>
    </row>
    <row r="378" spans="1:41" hidden="1" x14ac:dyDescent="0.3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2"/>
      <c r="S378" s="2" t="s">
        <v>8</v>
      </c>
      <c r="T378" s="2" t="s">
        <v>10</v>
      </c>
      <c r="U378" s="2" t="s">
        <v>8</v>
      </c>
      <c r="V378" s="2" t="s">
        <v>10</v>
      </c>
      <c r="W378" s="2"/>
      <c r="X378" s="2"/>
      <c r="Y378" s="2"/>
      <c r="Z378" s="2"/>
      <c r="AA378" s="2"/>
      <c r="AB378" s="2"/>
      <c r="AC378" s="2"/>
      <c r="AD378" s="2"/>
      <c r="AE378" s="2" t="s">
        <v>10</v>
      </c>
      <c r="AF378" s="2" t="s">
        <v>10</v>
      </c>
      <c r="AG378" s="2"/>
      <c r="AH378" s="2"/>
      <c r="AI378" s="2"/>
      <c r="AJ378" s="2"/>
      <c r="AK378" s="2"/>
      <c r="AL378" s="2"/>
      <c r="AM378" s="25"/>
      <c r="AO378" s="113"/>
    </row>
    <row r="379" spans="1:41" hidden="1" x14ac:dyDescent="0.3">
      <c r="A379" s="22" t="s">
        <v>259</v>
      </c>
      <c r="B379" s="3" t="s">
        <v>260</v>
      </c>
      <c r="C379" s="3">
        <v>487</v>
      </c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>
        <v>1100</v>
      </c>
      <c r="Q379" s="3">
        <v>1000</v>
      </c>
      <c r="R379" s="4">
        <v>1000</v>
      </c>
      <c r="S379" s="4">
        <v>1400</v>
      </c>
      <c r="T379" s="4">
        <v>1200</v>
      </c>
      <c r="U379" s="4">
        <v>1200</v>
      </c>
      <c r="V379" s="4">
        <v>1200</v>
      </c>
      <c r="W379" s="4">
        <v>1200</v>
      </c>
      <c r="X379" s="4">
        <v>1500</v>
      </c>
      <c r="Y379" s="4">
        <v>1600</v>
      </c>
      <c r="Z379" s="4">
        <v>1200</v>
      </c>
      <c r="AA379" s="4">
        <v>1100</v>
      </c>
      <c r="AB379" s="4">
        <v>1100</v>
      </c>
      <c r="AC379" s="4"/>
      <c r="AD379" s="4"/>
      <c r="AE379" s="4" t="s">
        <v>10</v>
      </c>
      <c r="AF379" s="4" t="s">
        <v>10</v>
      </c>
      <c r="AG379" s="4"/>
      <c r="AH379" s="4"/>
      <c r="AI379" s="4"/>
      <c r="AJ379" s="4"/>
      <c r="AK379" s="4"/>
      <c r="AL379" s="4"/>
      <c r="AM379" s="23"/>
      <c r="AO379" s="113"/>
    </row>
    <row r="380" spans="1:41" x14ac:dyDescent="0.3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2"/>
      <c r="S380" s="2" t="s">
        <v>8</v>
      </c>
      <c r="T380" s="2" t="s">
        <v>10</v>
      </c>
      <c r="U380" s="2" t="s">
        <v>8</v>
      </c>
      <c r="V380" s="2" t="s">
        <v>10</v>
      </c>
      <c r="W380" s="2"/>
      <c r="X380" s="2"/>
      <c r="Y380" s="2"/>
      <c r="Z380" s="2"/>
      <c r="AA380" s="2"/>
      <c r="AB380" s="2"/>
      <c r="AC380" s="2"/>
      <c r="AD380" s="2"/>
      <c r="AE380" s="2" t="s">
        <v>10</v>
      </c>
      <c r="AF380" s="2" t="s">
        <v>10</v>
      </c>
      <c r="AG380" s="2"/>
      <c r="AH380" s="2"/>
      <c r="AI380" s="2"/>
      <c r="AJ380" s="2"/>
      <c r="AK380" s="2"/>
      <c r="AL380" s="2"/>
      <c r="AM380" s="25"/>
      <c r="AO380" s="113"/>
    </row>
    <row r="381" spans="1:41" ht="15" customHeight="1" x14ac:dyDescent="0.3">
      <c r="A381" s="22" t="s">
        <v>261</v>
      </c>
      <c r="B381" s="3" t="s">
        <v>262</v>
      </c>
      <c r="C381" s="3">
        <v>485</v>
      </c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>
        <v>1000</v>
      </c>
      <c r="Q381" s="3">
        <v>1300</v>
      </c>
      <c r="R381" s="4">
        <v>1200</v>
      </c>
      <c r="S381" s="4">
        <v>1400</v>
      </c>
      <c r="T381" s="4">
        <v>1300</v>
      </c>
      <c r="U381" s="4">
        <v>1400</v>
      </c>
      <c r="V381" s="4">
        <v>1300</v>
      </c>
      <c r="W381" s="4">
        <v>1500</v>
      </c>
      <c r="X381" s="4">
        <v>1600</v>
      </c>
      <c r="Y381" s="4">
        <v>2200</v>
      </c>
      <c r="Z381" s="4">
        <v>2300</v>
      </c>
      <c r="AA381" s="4">
        <v>1600</v>
      </c>
      <c r="AB381" s="4">
        <v>1500</v>
      </c>
      <c r="AC381" s="4">
        <v>1800</v>
      </c>
      <c r="AD381" s="4"/>
      <c r="AE381" s="4" t="s">
        <v>10</v>
      </c>
      <c r="AF381" s="4">
        <v>2000</v>
      </c>
      <c r="AG381" s="4"/>
      <c r="AH381" s="4"/>
      <c r="AI381" s="4"/>
      <c r="AJ381" s="4"/>
      <c r="AK381" s="4"/>
      <c r="AL381" s="4"/>
      <c r="AM381" s="23"/>
      <c r="AO381" s="113"/>
    </row>
    <row r="382" spans="1:41" hidden="1" x14ac:dyDescent="0.3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2"/>
      <c r="S382" s="2" t="s">
        <v>8</v>
      </c>
      <c r="T382" s="2" t="s">
        <v>10</v>
      </c>
      <c r="U382" s="2" t="s">
        <v>8</v>
      </c>
      <c r="V382" s="2" t="s">
        <v>10</v>
      </c>
      <c r="W382" s="2"/>
      <c r="X382" s="2"/>
      <c r="Y382" s="2"/>
      <c r="Z382" s="2"/>
      <c r="AA382" s="2"/>
      <c r="AB382" s="2"/>
      <c r="AC382" s="2"/>
      <c r="AD382" s="2"/>
      <c r="AE382" s="2" t="s">
        <v>10</v>
      </c>
      <c r="AF382" s="2" t="s">
        <v>10</v>
      </c>
      <c r="AG382" s="2"/>
      <c r="AH382" s="2"/>
      <c r="AI382" s="2"/>
      <c r="AJ382" s="2"/>
      <c r="AK382" s="2"/>
      <c r="AL382" s="2"/>
      <c r="AM382" s="25"/>
      <c r="AO382" s="113"/>
    </row>
    <row r="383" spans="1:41" hidden="1" x14ac:dyDescent="0.3">
      <c r="A383" s="22" t="s">
        <v>263</v>
      </c>
      <c r="B383" s="3" t="s">
        <v>17</v>
      </c>
      <c r="C383" s="3"/>
      <c r="D383" s="3"/>
      <c r="E383" s="3"/>
      <c r="F383" s="3"/>
      <c r="G383" s="3">
        <v>14300</v>
      </c>
      <c r="H383" s="3">
        <v>20100</v>
      </c>
      <c r="I383" s="3">
        <v>20900</v>
      </c>
      <c r="J383" s="3">
        <v>18800</v>
      </c>
      <c r="K383" s="3">
        <v>18500</v>
      </c>
      <c r="L383" s="3">
        <v>19400</v>
      </c>
      <c r="M383" s="3">
        <v>13700</v>
      </c>
      <c r="N383" s="3">
        <v>16600</v>
      </c>
      <c r="O383" s="3">
        <v>15100</v>
      </c>
      <c r="P383" s="3"/>
      <c r="Q383" s="3"/>
      <c r="R383" s="4"/>
      <c r="S383" s="4" t="s">
        <v>8</v>
      </c>
      <c r="T383" s="4" t="s">
        <v>10</v>
      </c>
      <c r="U383" s="4" t="s">
        <v>8</v>
      </c>
      <c r="V383" s="4" t="s">
        <v>10</v>
      </c>
      <c r="W383" s="4"/>
      <c r="X383" s="4"/>
      <c r="Y383" s="4"/>
      <c r="Z383" s="4"/>
      <c r="AA383" s="4"/>
      <c r="AB383" s="4"/>
      <c r="AC383" s="4"/>
      <c r="AD383" s="4"/>
      <c r="AE383" s="4" t="s">
        <v>10</v>
      </c>
      <c r="AF383" s="4" t="s">
        <v>10</v>
      </c>
      <c r="AG383" s="4"/>
      <c r="AH383" s="4"/>
      <c r="AI383" s="4"/>
      <c r="AJ383" s="4"/>
      <c r="AK383" s="4"/>
      <c r="AL383" s="4"/>
      <c r="AM383" s="23"/>
      <c r="AO383" s="113"/>
    </row>
    <row r="384" spans="1:41" x14ac:dyDescent="0.3">
      <c r="A384" s="24"/>
      <c r="B384" s="1"/>
      <c r="C384" s="1"/>
      <c r="D384" s="1"/>
      <c r="E384" s="1"/>
      <c r="F384" s="1"/>
      <c r="G384" s="1"/>
      <c r="H384" s="1"/>
      <c r="I384" s="1" t="s">
        <v>10</v>
      </c>
      <c r="J384" s="1" t="s">
        <v>10</v>
      </c>
      <c r="K384" s="1" t="s">
        <v>10</v>
      </c>
      <c r="L384" s="1"/>
      <c r="M384" s="1"/>
      <c r="N384" s="1"/>
      <c r="O384" s="1"/>
      <c r="P384" s="1"/>
      <c r="Q384" s="1"/>
      <c r="R384" s="2"/>
      <c r="S384" s="2" t="s">
        <v>8</v>
      </c>
      <c r="T384" s="2" t="s">
        <v>10</v>
      </c>
      <c r="U384" s="2" t="s">
        <v>8</v>
      </c>
      <c r="V384" s="2" t="s">
        <v>10</v>
      </c>
      <c r="W384" s="2"/>
      <c r="X384" s="2"/>
      <c r="Y384" s="2"/>
      <c r="Z384" s="2"/>
      <c r="AA384" s="2"/>
      <c r="AB384" s="2"/>
      <c r="AC384" s="2"/>
      <c r="AD384" s="2"/>
      <c r="AE384" s="2" t="s">
        <v>10</v>
      </c>
      <c r="AF384" s="2" t="s">
        <v>10</v>
      </c>
      <c r="AG384" s="2"/>
      <c r="AH384" s="2"/>
      <c r="AI384" s="2"/>
      <c r="AJ384" s="2"/>
      <c r="AK384" s="2"/>
      <c r="AL384" s="2"/>
      <c r="AM384" s="25"/>
      <c r="AO384" s="113"/>
    </row>
    <row r="385" spans="1:43" x14ac:dyDescent="0.3">
      <c r="A385" s="22" t="s">
        <v>264</v>
      </c>
      <c r="B385" s="3" t="s">
        <v>265</v>
      </c>
      <c r="C385" s="3">
        <v>348</v>
      </c>
      <c r="D385" s="3"/>
      <c r="E385" s="3"/>
      <c r="F385" s="3"/>
      <c r="G385" s="3"/>
      <c r="H385" s="3"/>
      <c r="I385" s="3">
        <v>1900</v>
      </c>
      <c r="J385" s="3">
        <v>1700</v>
      </c>
      <c r="K385" s="3">
        <v>2000</v>
      </c>
      <c r="L385" s="3">
        <v>2100</v>
      </c>
      <c r="M385" s="3">
        <v>1900</v>
      </c>
      <c r="N385" s="3">
        <v>2300</v>
      </c>
      <c r="O385" s="3">
        <v>1900</v>
      </c>
      <c r="P385" s="3">
        <v>2100</v>
      </c>
      <c r="Q385" s="3">
        <v>2300</v>
      </c>
      <c r="R385" s="4">
        <v>2200</v>
      </c>
      <c r="S385" s="4">
        <v>1800</v>
      </c>
      <c r="T385" s="4">
        <v>2300</v>
      </c>
      <c r="U385" s="4">
        <v>2500</v>
      </c>
      <c r="V385" s="4">
        <v>2800</v>
      </c>
      <c r="W385" s="4">
        <v>3100</v>
      </c>
      <c r="X385" s="4">
        <v>2900</v>
      </c>
      <c r="Y385" s="4">
        <v>2900</v>
      </c>
      <c r="Z385" s="4">
        <v>2800</v>
      </c>
      <c r="AA385" s="4">
        <v>2100</v>
      </c>
      <c r="AB385" s="4">
        <v>2400</v>
      </c>
      <c r="AC385" s="4">
        <v>1400</v>
      </c>
      <c r="AD385" s="4">
        <v>2200</v>
      </c>
      <c r="AE385" s="4" t="s">
        <v>10</v>
      </c>
      <c r="AF385" s="4">
        <v>2700</v>
      </c>
      <c r="AG385" s="4"/>
      <c r="AH385" s="4">
        <v>2900</v>
      </c>
      <c r="AI385" s="4"/>
      <c r="AJ385" s="4">
        <v>3100</v>
      </c>
      <c r="AK385" s="4"/>
      <c r="AL385" s="4">
        <v>2900</v>
      </c>
      <c r="AM385" s="23"/>
      <c r="AO385" s="113"/>
    </row>
    <row r="386" spans="1:43" x14ac:dyDescent="0.3">
      <c r="A386" s="24" t="s">
        <v>264</v>
      </c>
      <c r="B386" s="1" t="s">
        <v>266</v>
      </c>
      <c r="C386" s="1">
        <v>346</v>
      </c>
      <c r="D386" s="1"/>
      <c r="E386" s="1"/>
      <c r="F386" s="1"/>
      <c r="G386" s="1"/>
      <c r="H386" s="1"/>
      <c r="I386" s="1">
        <v>1300</v>
      </c>
      <c r="J386" s="1">
        <v>1100</v>
      </c>
      <c r="K386" s="1">
        <v>1100</v>
      </c>
      <c r="L386" s="1">
        <v>1300</v>
      </c>
      <c r="M386" s="1">
        <v>1000</v>
      </c>
      <c r="N386" s="1">
        <v>1100</v>
      </c>
      <c r="O386" s="1">
        <v>1100</v>
      </c>
      <c r="P386" s="1">
        <v>1100</v>
      </c>
      <c r="Q386" s="1">
        <v>1100</v>
      </c>
      <c r="R386" s="2">
        <v>1200</v>
      </c>
      <c r="S386" s="2">
        <v>1200</v>
      </c>
      <c r="T386" s="2">
        <v>1300</v>
      </c>
      <c r="U386" s="2">
        <v>1500</v>
      </c>
      <c r="V386" s="2">
        <v>1500</v>
      </c>
      <c r="W386" s="2">
        <v>1700</v>
      </c>
      <c r="X386" s="2">
        <v>1600</v>
      </c>
      <c r="Y386" s="2">
        <v>1700</v>
      </c>
      <c r="Z386" s="2">
        <v>1600</v>
      </c>
      <c r="AA386" s="2">
        <v>1600</v>
      </c>
      <c r="AB386" s="2">
        <v>1200</v>
      </c>
      <c r="AC386" s="2"/>
      <c r="AD386" s="2"/>
      <c r="AE386" s="2" t="s">
        <v>10</v>
      </c>
      <c r="AF386" s="2">
        <v>1300</v>
      </c>
      <c r="AG386" s="2"/>
      <c r="AH386" s="2"/>
      <c r="AI386" s="2"/>
      <c r="AJ386" s="2"/>
      <c r="AK386" s="2"/>
      <c r="AL386" s="2"/>
      <c r="AM386" s="25"/>
      <c r="AO386" s="113"/>
    </row>
    <row r="387" spans="1:43" x14ac:dyDescent="0.3">
      <c r="A387" s="22" t="s">
        <v>264</v>
      </c>
      <c r="B387" s="3" t="s">
        <v>267</v>
      </c>
      <c r="C387" s="3">
        <v>347</v>
      </c>
      <c r="D387" s="3"/>
      <c r="E387" s="3"/>
      <c r="F387" s="3"/>
      <c r="G387" s="3"/>
      <c r="H387" s="3"/>
      <c r="I387" s="3">
        <v>1200</v>
      </c>
      <c r="J387" s="3">
        <v>1200</v>
      </c>
      <c r="K387" s="3">
        <v>1300</v>
      </c>
      <c r="L387" s="3">
        <v>1500</v>
      </c>
      <c r="M387" s="3">
        <v>1300</v>
      </c>
      <c r="N387" s="3">
        <v>1600</v>
      </c>
      <c r="O387" s="3">
        <v>1500</v>
      </c>
      <c r="P387" s="3">
        <v>1700</v>
      </c>
      <c r="Q387" s="3">
        <v>1600</v>
      </c>
      <c r="R387" s="4">
        <v>1900</v>
      </c>
      <c r="S387" s="4">
        <v>1900</v>
      </c>
      <c r="T387" s="4">
        <v>1900</v>
      </c>
      <c r="U387" s="4">
        <v>2300</v>
      </c>
      <c r="V387" s="4">
        <v>2200</v>
      </c>
      <c r="W387" s="4">
        <v>2100</v>
      </c>
      <c r="X387" s="4">
        <v>1900</v>
      </c>
      <c r="Y387" s="4">
        <v>2000</v>
      </c>
      <c r="Z387" s="4">
        <v>1800</v>
      </c>
      <c r="AA387" s="4">
        <v>1600</v>
      </c>
      <c r="AB387" s="4">
        <v>1400</v>
      </c>
      <c r="AC387" s="4">
        <v>1600</v>
      </c>
      <c r="AD387" s="4">
        <v>1400</v>
      </c>
      <c r="AE387" s="4" t="s">
        <v>10</v>
      </c>
      <c r="AF387" s="4">
        <v>1400</v>
      </c>
      <c r="AG387" s="4"/>
      <c r="AH387" s="4">
        <v>1500</v>
      </c>
      <c r="AI387" s="4"/>
      <c r="AJ387" s="4">
        <v>1500</v>
      </c>
      <c r="AK387" s="4"/>
      <c r="AL387" s="4">
        <v>2000</v>
      </c>
      <c r="AM387" s="23"/>
      <c r="AO387" s="113"/>
    </row>
    <row r="388" spans="1:43" x14ac:dyDescent="0.3">
      <c r="A388" s="24"/>
      <c r="B388" s="1"/>
      <c r="C388" s="1"/>
      <c r="D388" s="1"/>
      <c r="E388" s="1"/>
      <c r="F388" s="1"/>
      <c r="G388" s="1"/>
      <c r="H388" s="1"/>
      <c r="I388" s="1" t="s">
        <v>10</v>
      </c>
      <c r="J388" s="1" t="s">
        <v>10</v>
      </c>
      <c r="K388" s="1" t="s">
        <v>10</v>
      </c>
      <c r="L388" s="1"/>
      <c r="M388" s="1"/>
      <c r="N388" s="1"/>
      <c r="O388" s="1"/>
      <c r="P388" s="1"/>
      <c r="Q388" s="1"/>
      <c r="R388" s="2"/>
      <c r="S388" s="2" t="s">
        <v>8</v>
      </c>
      <c r="T388" s="2" t="s">
        <v>10</v>
      </c>
      <c r="U388" s="2" t="s">
        <v>8</v>
      </c>
      <c r="V388" s="2" t="s">
        <v>10</v>
      </c>
      <c r="W388" s="2"/>
      <c r="X388" s="2"/>
      <c r="Y388" s="2"/>
      <c r="Z388" s="2"/>
      <c r="AA388" s="2"/>
      <c r="AB388" s="2"/>
      <c r="AC388" s="2"/>
      <c r="AD388" s="2"/>
      <c r="AE388" s="2" t="s">
        <v>10</v>
      </c>
      <c r="AF388" s="2" t="s">
        <v>10</v>
      </c>
      <c r="AG388" s="2"/>
      <c r="AH388" s="2"/>
      <c r="AI388" s="2"/>
      <c r="AJ388" s="2"/>
      <c r="AK388" s="2"/>
      <c r="AL388" s="2"/>
      <c r="AM388" s="25"/>
      <c r="AO388" s="113"/>
    </row>
    <row r="389" spans="1:43" ht="13.2" customHeight="1" x14ac:dyDescent="0.3">
      <c r="A389" s="22" t="s">
        <v>268</v>
      </c>
      <c r="B389" s="3" t="s">
        <v>269</v>
      </c>
      <c r="C389" s="55">
        <v>16</v>
      </c>
      <c r="D389" s="3"/>
      <c r="E389" s="3"/>
      <c r="F389" s="3"/>
      <c r="G389" s="3"/>
      <c r="H389" s="3"/>
      <c r="I389" s="3">
        <v>6800</v>
      </c>
      <c r="J389" s="3">
        <v>6900</v>
      </c>
      <c r="K389" s="3">
        <v>7200</v>
      </c>
      <c r="L389" s="3">
        <v>7700</v>
      </c>
      <c r="M389" s="3">
        <v>7700</v>
      </c>
      <c r="N389" s="3" t="s">
        <v>270</v>
      </c>
      <c r="O389" s="3">
        <v>8500</v>
      </c>
      <c r="P389" s="3">
        <v>8300</v>
      </c>
      <c r="Q389" s="3">
        <v>9500</v>
      </c>
      <c r="R389" s="4">
        <v>10200</v>
      </c>
      <c r="S389" s="4">
        <v>10200</v>
      </c>
      <c r="T389" s="4">
        <v>10200</v>
      </c>
      <c r="U389" s="4">
        <v>10700</v>
      </c>
      <c r="V389" s="4">
        <v>12600</v>
      </c>
      <c r="W389" s="4">
        <v>13700</v>
      </c>
      <c r="X389" s="4">
        <v>14000</v>
      </c>
      <c r="Y389" s="4">
        <v>14000</v>
      </c>
      <c r="Z389" s="4">
        <v>13000</v>
      </c>
      <c r="AA389" s="4">
        <v>11600</v>
      </c>
      <c r="AB389" s="4">
        <v>11000</v>
      </c>
      <c r="AC389" s="4">
        <v>11500</v>
      </c>
      <c r="AD389" s="4">
        <v>11700</v>
      </c>
      <c r="AE389" s="4">
        <v>11500</v>
      </c>
      <c r="AF389" s="4">
        <v>12000</v>
      </c>
      <c r="AG389" s="4">
        <v>13000</v>
      </c>
      <c r="AH389" s="4">
        <v>13700</v>
      </c>
      <c r="AI389" s="4">
        <v>13600</v>
      </c>
      <c r="AJ389" s="4">
        <v>14000</v>
      </c>
      <c r="AK389" s="4">
        <f>VLOOKUP(C389,[1]DataDownloadReport_02082019!$A$2:$E$123,5,FALSE)</f>
        <v>14700</v>
      </c>
      <c r="AL389" s="4">
        <v>14900</v>
      </c>
      <c r="AM389" s="23"/>
      <c r="AO389" s="113"/>
    </row>
    <row r="390" spans="1:43" hidden="1" x14ac:dyDescent="0.3">
      <c r="A390" s="24" t="s">
        <v>268</v>
      </c>
      <c r="B390" s="1" t="s">
        <v>25</v>
      </c>
      <c r="C390" s="1">
        <v>251</v>
      </c>
      <c r="D390" s="1">
        <v>11300</v>
      </c>
      <c r="E390" s="1">
        <v>13400</v>
      </c>
      <c r="F390" s="1">
        <v>15000</v>
      </c>
      <c r="G390" s="1">
        <v>15800</v>
      </c>
      <c r="H390" s="1">
        <v>14100</v>
      </c>
      <c r="I390" s="1">
        <v>15600</v>
      </c>
      <c r="J390" s="1">
        <v>21300</v>
      </c>
      <c r="K390" s="1">
        <v>16900</v>
      </c>
      <c r="L390" s="1">
        <v>15700</v>
      </c>
      <c r="M390" s="1">
        <v>12100</v>
      </c>
      <c r="N390" s="1">
        <v>15400</v>
      </c>
      <c r="O390" s="1">
        <v>14800</v>
      </c>
      <c r="P390" s="1">
        <v>17200</v>
      </c>
      <c r="Q390" s="1">
        <v>16200</v>
      </c>
      <c r="R390" s="2">
        <v>17300</v>
      </c>
      <c r="S390" s="2">
        <v>15700</v>
      </c>
      <c r="T390" s="2">
        <v>16700</v>
      </c>
      <c r="U390" s="2">
        <v>17000</v>
      </c>
      <c r="V390" s="2">
        <v>16500</v>
      </c>
      <c r="W390" s="2">
        <v>18500</v>
      </c>
      <c r="X390" s="2">
        <v>17600</v>
      </c>
      <c r="Y390" s="2">
        <v>17400</v>
      </c>
      <c r="Z390" s="2">
        <v>18300</v>
      </c>
      <c r="AA390" s="2">
        <v>13200</v>
      </c>
      <c r="AB390" s="2">
        <v>13800</v>
      </c>
      <c r="AC390" s="2"/>
      <c r="AD390" s="2"/>
      <c r="AE390" s="2" t="s">
        <v>10</v>
      </c>
      <c r="AF390" s="2" t="s">
        <v>10</v>
      </c>
      <c r="AG390" s="2"/>
      <c r="AH390" s="2"/>
      <c r="AI390" s="2"/>
      <c r="AJ390" s="2"/>
      <c r="AK390" s="2"/>
      <c r="AL390" s="2"/>
      <c r="AM390" s="25"/>
      <c r="AO390" s="113"/>
    </row>
    <row r="391" spans="1:43" hidden="1" x14ac:dyDescent="0.3">
      <c r="A391" s="22" t="s">
        <v>268</v>
      </c>
      <c r="B391" s="3" t="s">
        <v>271</v>
      </c>
      <c r="C391" s="3">
        <v>253</v>
      </c>
      <c r="D391" s="3"/>
      <c r="E391" s="3"/>
      <c r="F391" s="3"/>
      <c r="G391" s="3"/>
      <c r="H391" s="3"/>
      <c r="I391" s="3">
        <v>15300</v>
      </c>
      <c r="J391" s="3">
        <v>16300</v>
      </c>
      <c r="K391" s="3">
        <v>16000</v>
      </c>
      <c r="L391" s="3">
        <v>18400</v>
      </c>
      <c r="M391" s="3">
        <v>15100</v>
      </c>
      <c r="N391" s="3">
        <v>16900</v>
      </c>
      <c r="O391" s="3">
        <v>14500</v>
      </c>
      <c r="P391" s="3">
        <v>16300</v>
      </c>
      <c r="Q391" s="3">
        <v>15000</v>
      </c>
      <c r="R391" s="4">
        <v>16800</v>
      </c>
      <c r="S391" s="4">
        <v>11800</v>
      </c>
      <c r="T391" s="4">
        <v>16900</v>
      </c>
      <c r="U391" s="4">
        <v>21800</v>
      </c>
      <c r="V391" s="4">
        <v>22000</v>
      </c>
      <c r="W391" s="4">
        <v>24600</v>
      </c>
      <c r="X391" s="4">
        <v>26300</v>
      </c>
      <c r="Y391" s="4">
        <v>26700</v>
      </c>
      <c r="Z391" s="4">
        <v>23500</v>
      </c>
      <c r="AA391" s="4">
        <v>19900</v>
      </c>
      <c r="AB391" s="4">
        <v>21300</v>
      </c>
      <c r="AC391" s="4"/>
      <c r="AD391" s="4"/>
      <c r="AE391" s="4" t="s">
        <v>10</v>
      </c>
      <c r="AF391" s="4" t="s">
        <v>10</v>
      </c>
      <c r="AG391" s="4"/>
      <c r="AH391" s="4"/>
      <c r="AI391" s="4"/>
      <c r="AJ391" s="4"/>
      <c r="AK391" s="4"/>
      <c r="AL391" s="4"/>
      <c r="AM391" s="23"/>
      <c r="AO391" s="113"/>
    </row>
    <row r="392" spans="1:43" hidden="1" x14ac:dyDescent="0.3">
      <c r="A392" s="24" t="s">
        <v>268</v>
      </c>
      <c r="B392" s="1" t="s">
        <v>272</v>
      </c>
      <c r="C392" s="1">
        <v>252</v>
      </c>
      <c r="D392" s="1">
        <v>3700</v>
      </c>
      <c r="E392" s="1">
        <v>3500</v>
      </c>
      <c r="F392" s="1">
        <v>5400</v>
      </c>
      <c r="G392" s="1">
        <v>5800</v>
      </c>
      <c r="H392" s="1">
        <v>6700</v>
      </c>
      <c r="I392" s="1">
        <v>6600</v>
      </c>
      <c r="J392" s="1">
        <v>6700</v>
      </c>
      <c r="K392" s="1">
        <v>6700</v>
      </c>
      <c r="L392" s="1">
        <v>6600</v>
      </c>
      <c r="M392" s="1">
        <v>6400</v>
      </c>
      <c r="N392" s="1">
        <v>6400</v>
      </c>
      <c r="O392" s="1">
        <v>6600</v>
      </c>
      <c r="P392" s="1">
        <v>6400</v>
      </c>
      <c r="Q392" s="1">
        <v>7400</v>
      </c>
      <c r="R392" s="2">
        <v>8700</v>
      </c>
      <c r="S392" s="2">
        <v>9300</v>
      </c>
      <c r="T392" s="2">
        <v>12100</v>
      </c>
      <c r="U392" s="2">
        <v>13400</v>
      </c>
      <c r="V392" s="2">
        <v>13000</v>
      </c>
      <c r="W392" s="2">
        <v>14200</v>
      </c>
      <c r="X392" s="2">
        <v>15000</v>
      </c>
      <c r="Y392" s="2">
        <v>16000</v>
      </c>
      <c r="Z392" s="2">
        <v>13200</v>
      </c>
      <c r="AA392" s="2"/>
      <c r="AB392" s="2">
        <v>9600</v>
      </c>
      <c r="AC392" s="2"/>
      <c r="AD392" s="2"/>
      <c r="AE392" s="2" t="s">
        <v>10</v>
      </c>
      <c r="AF392" s="2" t="s">
        <v>10</v>
      </c>
      <c r="AG392" s="2"/>
      <c r="AH392" s="2"/>
      <c r="AI392" s="2"/>
      <c r="AJ392" s="2"/>
      <c r="AK392" s="2"/>
      <c r="AL392" s="2"/>
      <c r="AM392" s="25"/>
      <c r="AO392" s="113"/>
    </row>
    <row r="393" spans="1:43" hidden="1" x14ac:dyDescent="0.3">
      <c r="A393" s="22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4"/>
      <c r="S393" s="4" t="s">
        <v>8</v>
      </c>
      <c r="T393" s="4" t="s">
        <v>10</v>
      </c>
      <c r="U393" s="4" t="s">
        <v>8</v>
      </c>
      <c r="V393" s="4" t="s">
        <v>10</v>
      </c>
      <c r="W393" s="4"/>
      <c r="X393" s="4"/>
      <c r="Y393" s="4"/>
      <c r="Z393" s="4"/>
      <c r="AA393" s="4"/>
      <c r="AB393" s="4"/>
      <c r="AC393" s="4"/>
      <c r="AD393" s="4"/>
      <c r="AE393" s="4" t="s">
        <v>10</v>
      </c>
      <c r="AF393" s="4" t="s">
        <v>10</v>
      </c>
      <c r="AG393" s="4"/>
      <c r="AH393" s="4"/>
      <c r="AI393" s="4"/>
      <c r="AJ393" s="4"/>
      <c r="AK393" s="4"/>
      <c r="AL393" s="4"/>
      <c r="AM393" s="23"/>
      <c r="AO393" s="113"/>
    </row>
    <row r="394" spans="1:43" s="11" customFormat="1" hidden="1" x14ac:dyDescent="0.3">
      <c r="A394" s="24" t="s">
        <v>273</v>
      </c>
      <c r="B394" s="1" t="s">
        <v>224</v>
      </c>
      <c r="C394" s="1">
        <v>484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>
        <v>3000</v>
      </c>
      <c r="Q394" s="1">
        <v>3100</v>
      </c>
      <c r="R394" s="2">
        <v>5400</v>
      </c>
      <c r="S394" s="2">
        <v>3900</v>
      </c>
      <c r="T394" s="2">
        <v>3500</v>
      </c>
      <c r="U394" s="2">
        <v>4100</v>
      </c>
      <c r="V394" s="2">
        <v>4200</v>
      </c>
      <c r="W394" s="2">
        <v>2900</v>
      </c>
      <c r="X394" s="2">
        <v>1600</v>
      </c>
      <c r="Y394" s="2">
        <v>4200</v>
      </c>
      <c r="Z394" s="2">
        <v>1700</v>
      </c>
      <c r="AA394" s="2">
        <v>2100</v>
      </c>
      <c r="AB394" s="2">
        <v>1700</v>
      </c>
      <c r="AC394" s="2"/>
      <c r="AD394" s="2"/>
      <c r="AE394" s="2" t="s">
        <v>10</v>
      </c>
      <c r="AF394" s="2" t="s">
        <v>10</v>
      </c>
      <c r="AG394" s="2"/>
      <c r="AH394" s="2"/>
      <c r="AI394" s="2"/>
      <c r="AJ394" s="2"/>
      <c r="AK394" s="2"/>
      <c r="AL394" s="2"/>
      <c r="AM394" s="25"/>
      <c r="AN394"/>
      <c r="AO394" s="113"/>
      <c r="AP394"/>
      <c r="AQ394" s="8"/>
    </row>
    <row r="395" spans="1:43" hidden="1" x14ac:dyDescent="0.3">
      <c r="A395" s="22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4"/>
      <c r="S395" s="4" t="s">
        <v>8</v>
      </c>
      <c r="T395" s="4" t="s">
        <v>10</v>
      </c>
      <c r="U395" s="4" t="s">
        <v>8</v>
      </c>
      <c r="V395" s="4" t="s">
        <v>10</v>
      </c>
      <c r="W395" s="4"/>
      <c r="X395" s="4"/>
      <c r="Y395" s="4"/>
      <c r="Z395" s="4"/>
      <c r="AA395" s="4"/>
      <c r="AB395" s="4"/>
      <c r="AC395" s="4"/>
      <c r="AD395" s="4"/>
      <c r="AE395" s="4" t="s">
        <v>10</v>
      </c>
      <c r="AF395" s="4" t="s">
        <v>10</v>
      </c>
      <c r="AG395" s="4"/>
      <c r="AH395" s="4"/>
      <c r="AI395" s="4"/>
      <c r="AJ395" s="4"/>
      <c r="AK395" s="4"/>
      <c r="AL395" s="4"/>
      <c r="AM395" s="23"/>
      <c r="AO395" s="113"/>
    </row>
    <row r="396" spans="1:43" hidden="1" x14ac:dyDescent="0.3">
      <c r="A396" s="24"/>
      <c r="B396" s="1"/>
      <c r="C396" s="1"/>
      <c r="D396" s="1"/>
      <c r="E396" s="1"/>
      <c r="F396" s="1"/>
      <c r="G396" s="1"/>
      <c r="H396" s="1"/>
      <c r="I396" s="1" t="s">
        <v>10</v>
      </c>
      <c r="J396" s="1" t="s">
        <v>10</v>
      </c>
      <c r="K396" s="1" t="s">
        <v>10</v>
      </c>
      <c r="L396" s="1"/>
      <c r="M396" s="1"/>
      <c r="N396" s="1"/>
      <c r="O396" s="1"/>
      <c r="P396" s="1"/>
      <c r="Q396" s="1"/>
      <c r="R396" s="2"/>
      <c r="S396" s="2" t="s">
        <v>8</v>
      </c>
      <c r="T396" s="2" t="s">
        <v>10</v>
      </c>
      <c r="U396" s="2" t="s">
        <v>8</v>
      </c>
      <c r="V396" s="2" t="s">
        <v>10</v>
      </c>
      <c r="W396" s="2"/>
      <c r="X396" s="2"/>
      <c r="Y396" s="2"/>
      <c r="Z396" s="2"/>
      <c r="AA396" s="2"/>
      <c r="AB396" s="2"/>
      <c r="AC396" s="2"/>
      <c r="AD396" s="2"/>
      <c r="AE396" s="2" t="s">
        <v>10</v>
      </c>
      <c r="AF396" s="2" t="s">
        <v>10</v>
      </c>
      <c r="AG396" s="2"/>
      <c r="AH396" s="2"/>
      <c r="AI396" s="2"/>
      <c r="AJ396" s="2"/>
      <c r="AK396" s="2"/>
      <c r="AL396" s="2"/>
      <c r="AM396" s="25"/>
      <c r="AO396" s="113"/>
    </row>
    <row r="397" spans="1:43" hidden="1" x14ac:dyDescent="0.3">
      <c r="A397" s="22" t="s">
        <v>274</v>
      </c>
      <c r="B397" s="3" t="s">
        <v>275</v>
      </c>
      <c r="C397" s="3">
        <v>351</v>
      </c>
      <c r="D397" s="3">
        <v>8000</v>
      </c>
      <c r="E397" s="3">
        <v>9600</v>
      </c>
      <c r="F397" s="3">
        <v>8700</v>
      </c>
      <c r="G397" s="3">
        <v>9600</v>
      </c>
      <c r="H397" s="3">
        <v>9800</v>
      </c>
      <c r="I397" s="3">
        <v>10900</v>
      </c>
      <c r="J397" s="3">
        <v>10500</v>
      </c>
      <c r="K397" s="3">
        <v>12600</v>
      </c>
      <c r="L397" s="3">
        <v>10400</v>
      </c>
      <c r="M397" s="3">
        <v>10000</v>
      </c>
      <c r="N397" s="3">
        <v>9200</v>
      </c>
      <c r="O397" s="3">
        <v>9900</v>
      </c>
      <c r="P397" s="3">
        <v>9500</v>
      </c>
      <c r="Q397" s="3">
        <v>8900</v>
      </c>
      <c r="R397" s="4">
        <v>8600</v>
      </c>
      <c r="S397" s="4">
        <v>7600</v>
      </c>
      <c r="T397" s="4">
        <v>8700</v>
      </c>
      <c r="U397" s="4">
        <v>11600</v>
      </c>
      <c r="V397" s="4">
        <v>9300</v>
      </c>
      <c r="W397" s="4">
        <v>9700</v>
      </c>
      <c r="X397" s="4">
        <v>9700</v>
      </c>
      <c r="Y397" s="4">
        <v>9400</v>
      </c>
      <c r="Z397" s="4">
        <v>8700</v>
      </c>
      <c r="AA397" s="4">
        <v>7700</v>
      </c>
      <c r="AB397" s="4">
        <v>7600</v>
      </c>
      <c r="AC397" s="4"/>
      <c r="AD397" s="4"/>
      <c r="AE397" s="4" t="s">
        <v>10</v>
      </c>
      <c r="AF397" s="4" t="s">
        <v>10</v>
      </c>
      <c r="AG397" s="4"/>
      <c r="AH397" s="4"/>
      <c r="AI397" s="4"/>
      <c r="AJ397" s="4"/>
      <c r="AK397" s="4"/>
      <c r="AL397" s="4"/>
      <c r="AM397" s="23"/>
      <c r="AO397" s="113"/>
    </row>
    <row r="398" spans="1:43" hidden="1" x14ac:dyDescent="0.3">
      <c r="A398" s="24"/>
      <c r="B398" s="1" t="s">
        <v>276</v>
      </c>
      <c r="C398" s="1">
        <v>350</v>
      </c>
      <c r="D398" s="1">
        <v>5200</v>
      </c>
      <c r="E398" s="1">
        <v>8900</v>
      </c>
      <c r="F398" s="1">
        <v>6400</v>
      </c>
      <c r="G398" s="1">
        <v>7200</v>
      </c>
      <c r="H398" s="1">
        <v>7900</v>
      </c>
      <c r="I398" s="1">
        <v>7500</v>
      </c>
      <c r="J398" s="1">
        <v>7800</v>
      </c>
      <c r="K398" s="1">
        <v>8200</v>
      </c>
      <c r="L398" s="1">
        <v>7800</v>
      </c>
      <c r="M398" s="1">
        <v>7000</v>
      </c>
      <c r="N398" s="1">
        <v>7500</v>
      </c>
      <c r="O398" s="1">
        <v>8900</v>
      </c>
      <c r="P398" s="1">
        <v>8400</v>
      </c>
      <c r="Q398" s="1">
        <v>8100</v>
      </c>
      <c r="R398" s="2">
        <v>8600</v>
      </c>
      <c r="S398" s="2">
        <v>7700</v>
      </c>
      <c r="T398" s="2">
        <v>9400</v>
      </c>
      <c r="U398" s="2">
        <v>9800</v>
      </c>
      <c r="V398" s="2">
        <v>10500</v>
      </c>
      <c r="W398" s="2">
        <v>10700</v>
      </c>
      <c r="X398" s="2">
        <v>10900</v>
      </c>
      <c r="Y398" s="2">
        <v>11100</v>
      </c>
      <c r="Z398" s="2">
        <v>10700</v>
      </c>
      <c r="AA398" s="2">
        <v>9500</v>
      </c>
      <c r="AB398" s="2">
        <v>9600</v>
      </c>
      <c r="AC398" s="2"/>
      <c r="AD398" s="2"/>
      <c r="AE398" s="2" t="s">
        <v>10</v>
      </c>
      <c r="AF398" s="2" t="s">
        <v>10</v>
      </c>
      <c r="AG398" s="2"/>
      <c r="AH398" s="2"/>
      <c r="AI398" s="2"/>
      <c r="AJ398" s="2"/>
      <c r="AK398" s="2"/>
      <c r="AL398" s="2"/>
      <c r="AM398" s="25"/>
      <c r="AO398" s="113"/>
    </row>
    <row r="399" spans="1:43" x14ac:dyDescent="0.3">
      <c r="A399" s="22"/>
      <c r="B399" s="3"/>
      <c r="C399" s="3"/>
      <c r="D399" s="3"/>
      <c r="E399" s="3"/>
      <c r="F399" s="3"/>
      <c r="G399" s="3"/>
      <c r="H399" s="3"/>
      <c r="I399" s="3" t="s">
        <v>10</v>
      </c>
      <c r="J399" s="3" t="s">
        <v>10</v>
      </c>
      <c r="K399" s="3" t="s">
        <v>10</v>
      </c>
      <c r="L399" s="3"/>
      <c r="M399" s="3"/>
      <c r="N399" s="3"/>
      <c r="O399" s="3"/>
      <c r="P399" s="3"/>
      <c r="Q399" s="3"/>
      <c r="R399" s="4"/>
      <c r="S399" s="4" t="s">
        <v>8</v>
      </c>
      <c r="T399" s="4" t="s">
        <v>10</v>
      </c>
      <c r="U399" s="4" t="s">
        <v>8</v>
      </c>
      <c r="V399" s="4" t="s">
        <v>10</v>
      </c>
      <c r="W399" s="4"/>
      <c r="X399" s="4"/>
      <c r="Y399" s="4"/>
      <c r="Z399" s="4"/>
      <c r="AA399" s="4"/>
      <c r="AB399" s="4"/>
      <c r="AC399" s="4"/>
      <c r="AD399" s="4"/>
      <c r="AE399" s="4" t="s">
        <v>10</v>
      </c>
      <c r="AF399" s="4" t="s">
        <v>10</v>
      </c>
      <c r="AG399" s="4"/>
      <c r="AH399" s="4"/>
      <c r="AI399" s="4"/>
      <c r="AJ399" s="4"/>
      <c r="AK399" s="4"/>
      <c r="AL399" s="4"/>
      <c r="AM399" s="23"/>
      <c r="AO399" s="113"/>
    </row>
    <row r="400" spans="1:43" x14ac:dyDescent="0.3">
      <c r="A400" s="24" t="s">
        <v>277</v>
      </c>
      <c r="B400" s="1" t="s">
        <v>60</v>
      </c>
      <c r="C400" s="1">
        <v>353</v>
      </c>
      <c r="D400" s="1">
        <v>5700</v>
      </c>
      <c r="E400" s="1">
        <v>5600</v>
      </c>
      <c r="F400" s="1">
        <v>5800</v>
      </c>
      <c r="G400" s="1">
        <v>6600</v>
      </c>
      <c r="H400" s="1">
        <v>5800</v>
      </c>
      <c r="I400" s="1">
        <v>6700</v>
      </c>
      <c r="J400" s="1">
        <v>6700</v>
      </c>
      <c r="K400" s="1">
        <v>6200</v>
      </c>
      <c r="L400" s="1">
        <v>7200</v>
      </c>
      <c r="M400" s="1">
        <v>7200</v>
      </c>
      <c r="N400" s="1">
        <v>7200</v>
      </c>
      <c r="O400" s="1">
        <v>7500</v>
      </c>
      <c r="P400" s="1">
        <v>7400</v>
      </c>
      <c r="Q400" s="1">
        <v>7100</v>
      </c>
      <c r="R400" s="2">
        <v>7200</v>
      </c>
      <c r="S400" s="2">
        <v>6900</v>
      </c>
      <c r="T400" s="2">
        <v>7000</v>
      </c>
      <c r="U400" s="2">
        <v>7800</v>
      </c>
      <c r="V400" s="2">
        <v>7800</v>
      </c>
      <c r="W400" s="2">
        <v>7400</v>
      </c>
      <c r="X400" s="2">
        <v>8100</v>
      </c>
      <c r="Y400" s="2">
        <v>8900</v>
      </c>
      <c r="Z400" s="2">
        <v>8700</v>
      </c>
      <c r="AA400" s="2">
        <v>7800</v>
      </c>
      <c r="AB400" s="2">
        <v>7300</v>
      </c>
      <c r="AC400" s="2">
        <v>8000</v>
      </c>
      <c r="AD400" s="2">
        <v>7700</v>
      </c>
      <c r="AE400" s="2">
        <v>8000</v>
      </c>
      <c r="AF400" s="2">
        <v>7300</v>
      </c>
      <c r="AG400" s="2">
        <v>5800</v>
      </c>
      <c r="AH400" s="2">
        <v>8100</v>
      </c>
      <c r="AI400" s="2">
        <v>8400</v>
      </c>
      <c r="AJ400" s="2">
        <v>8600</v>
      </c>
      <c r="AK400" s="2">
        <f>VLOOKUP(C400,[1]DataDownloadReport_02082019!$A$2:$E$123,5,FALSE)</f>
        <v>8800</v>
      </c>
      <c r="AL400" s="2">
        <v>9700</v>
      </c>
      <c r="AM400" s="25"/>
      <c r="AO400" s="113"/>
    </row>
    <row r="401" spans="1:43" x14ac:dyDescent="0.3">
      <c r="A401" s="22" t="s">
        <v>277</v>
      </c>
      <c r="B401" s="3" t="s">
        <v>278</v>
      </c>
      <c r="C401" s="3">
        <v>352</v>
      </c>
      <c r="D401" s="3">
        <v>4400</v>
      </c>
      <c r="E401" s="3">
        <v>4300</v>
      </c>
      <c r="F401" s="3">
        <v>5300</v>
      </c>
      <c r="G401" s="3">
        <v>4900</v>
      </c>
      <c r="H401" s="3">
        <v>5400</v>
      </c>
      <c r="I401" s="3">
        <v>5200</v>
      </c>
      <c r="J401" s="3">
        <v>4600</v>
      </c>
      <c r="K401" s="3">
        <v>4700</v>
      </c>
      <c r="L401" s="3">
        <v>4100</v>
      </c>
      <c r="M401" s="3">
        <v>4700</v>
      </c>
      <c r="N401" s="3">
        <v>4600</v>
      </c>
      <c r="O401" s="3">
        <v>4500</v>
      </c>
      <c r="P401" s="3">
        <v>4800</v>
      </c>
      <c r="Q401" s="3">
        <v>4900</v>
      </c>
      <c r="R401" s="4">
        <v>5000</v>
      </c>
      <c r="S401" s="4">
        <v>4500</v>
      </c>
      <c r="T401" s="4">
        <v>4400</v>
      </c>
      <c r="U401" s="4">
        <v>5600</v>
      </c>
      <c r="V401" s="4">
        <v>5800</v>
      </c>
      <c r="W401" s="4">
        <v>5900</v>
      </c>
      <c r="X401" s="4">
        <v>7100</v>
      </c>
      <c r="Y401" s="4">
        <v>8300</v>
      </c>
      <c r="Z401" s="4">
        <v>7800</v>
      </c>
      <c r="AA401" s="4">
        <v>7700</v>
      </c>
      <c r="AB401" s="4">
        <v>6400</v>
      </c>
      <c r="AC401" s="4">
        <v>7300</v>
      </c>
      <c r="AD401" s="4"/>
      <c r="AE401" s="4" t="s">
        <v>10</v>
      </c>
      <c r="AF401" s="4" t="s">
        <v>10</v>
      </c>
      <c r="AG401" s="4"/>
      <c r="AH401" s="4"/>
      <c r="AI401" s="4"/>
      <c r="AJ401" s="4"/>
      <c r="AK401" s="4"/>
      <c r="AL401" s="4"/>
      <c r="AM401" s="23"/>
      <c r="AO401" s="113"/>
    </row>
    <row r="402" spans="1:43" x14ac:dyDescent="0.3">
      <c r="A402" s="24"/>
      <c r="B402" s="1"/>
      <c r="C402" s="1"/>
      <c r="D402" s="1"/>
      <c r="E402" s="1"/>
      <c r="F402" s="1"/>
      <c r="G402" s="1"/>
      <c r="H402" s="1"/>
      <c r="I402" s="1" t="s">
        <v>10</v>
      </c>
      <c r="J402" s="1" t="s">
        <v>10</v>
      </c>
      <c r="K402" s="1" t="s">
        <v>10</v>
      </c>
      <c r="L402" s="1"/>
      <c r="M402" s="1"/>
      <c r="N402" s="1"/>
      <c r="O402" s="1"/>
      <c r="P402" s="1"/>
      <c r="Q402" s="1"/>
      <c r="R402" s="2"/>
      <c r="S402" s="2" t="s">
        <v>8</v>
      </c>
      <c r="T402" s="2" t="s">
        <v>10</v>
      </c>
      <c r="U402" s="2" t="s">
        <v>8</v>
      </c>
      <c r="V402" s="2" t="s">
        <v>10</v>
      </c>
      <c r="W402" s="2"/>
      <c r="X402" s="2"/>
      <c r="Y402" s="2"/>
      <c r="Z402" s="2"/>
      <c r="AA402" s="2"/>
      <c r="AB402" s="2"/>
      <c r="AC402" s="2"/>
      <c r="AD402" s="2"/>
      <c r="AE402" s="2" t="s">
        <v>10</v>
      </c>
      <c r="AF402" s="2" t="s">
        <v>10</v>
      </c>
      <c r="AG402" s="2"/>
      <c r="AH402" s="2"/>
      <c r="AI402" s="2"/>
      <c r="AJ402" s="2"/>
      <c r="AK402" s="2"/>
      <c r="AL402" s="2"/>
      <c r="AM402" s="25"/>
      <c r="AO402" s="113"/>
    </row>
    <row r="403" spans="1:43" x14ac:dyDescent="0.3">
      <c r="A403" s="22" t="s">
        <v>279</v>
      </c>
      <c r="B403" s="3" t="s">
        <v>37</v>
      </c>
      <c r="C403" s="3">
        <v>462</v>
      </c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>
        <v>1800</v>
      </c>
      <c r="Q403" s="3">
        <v>3000</v>
      </c>
      <c r="R403" s="4">
        <v>3000</v>
      </c>
      <c r="S403" s="4">
        <v>2500</v>
      </c>
      <c r="T403" s="4">
        <v>2900</v>
      </c>
      <c r="U403" s="4">
        <v>2600</v>
      </c>
      <c r="V403" s="4">
        <v>2600</v>
      </c>
      <c r="W403" s="4">
        <v>2300</v>
      </c>
      <c r="X403" s="4">
        <v>2400</v>
      </c>
      <c r="Y403" s="4">
        <v>2800</v>
      </c>
      <c r="Z403" s="4">
        <v>2500</v>
      </c>
      <c r="AA403" s="4">
        <v>2500</v>
      </c>
      <c r="AB403" s="4">
        <v>2600</v>
      </c>
      <c r="AC403" s="4">
        <v>2000</v>
      </c>
      <c r="AD403" s="4"/>
      <c r="AE403" s="4" t="s">
        <v>10</v>
      </c>
      <c r="AF403" s="4" t="s">
        <v>10</v>
      </c>
      <c r="AG403" s="4"/>
      <c r="AH403" s="4"/>
      <c r="AI403" s="4"/>
      <c r="AJ403" s="4"/>
      <c r="AK403" s="4"/>
      <c r="AL403" s="4"/>
      <c r="AM403" s="23"/>
      <c r="AO403" s="113"/>
    </row>
    <row r="404" spans="1:43" x14ac:dyDescent="0.3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2"/>
      <c r="S404" s="2" t="s">
        <v>8</v>
      </c>
      <c r="T404" s="2" t="s">
        <v>10</v>
      </c>
      <c r="U404" s="2" t="s">
        <v>8</v>
      </c>
      <c r="V404" s="2" t="s">
        <v>10</v>
      </c>
      <c r="W404" s="2"/>
      <c r="X404" s="2"/>
      <c r="Y404" s="2"/>
      <c r="Z404" s="2"/>
      <c r="AA404" s="2"/>
      <c r="AB404" s="2"/>
      <c r="AC404" s="2"/>
      <c r="AD404" s="2"/>
      <c r="AE404" s="2" t="s">
        <v>10</v>
      </c>
      <c r="AF404" s="2" t="s">
        <v>10</v>
      </c>
      <c r="AG404" s="2"/>
      <c r="AH404" s="2"/>
      <c r="AI404" s="2"/>
      <c r="AJ404" s="2"/>
      <c r="AK404" s="2"/>
      <c r="AL404" s="2"/>
      <c r="AM404" s="25"/>
      <c r="AO404" s="113"/>
    </row>
    <row r="405" spans="1:43" x14ac:dyDescent="0.3">
      <c r="A405" s="22" t="s">
        <v>280</v>
      </c>
      <c r="B405" s="3" t="s">
        <v>146</v>
      </c>
      <c r="C405" s="3">
        <v>354</v>
      </c>
      <c r="D405" s="3">
        <v>6900</v>
      </c>
      <c r="E405" s="3">
        <v>7700</v>
      </c>
      <c r="F405" s="3">
        <v>10200</v>
      </c>
      <c r="G405" s="3">
        <v>9400</v>
      </c>
      <c r="H405" s="3">
        <v>10100</v>
      </c>
      <c r="I405" s="3">
        <v>10200</v>
      </c>
      <c r="J405" s="3">
        <v>8900</v>
      </c>
      <c r="K405" s="3">
        <v>8500</v>
      </c>
      <c r="L405" s="3">
        <v>8300</v>
      </c>
      <c r="M405" s="3">
        <v>9400</v>
      </c>
      <c r="N405" s="3">
        <v>9500</v>
      </c>
      <c r="O405" s="3">
        <v>10900</v>
      </c>
      <c r="P405" s="3">
        <v>11000</v>
      </c>
      <c r="Q405" s="3">
        <v>10400</v>
      </c>
      <c r="R405" s="4">
        <v>11700</v>
      </c>
      <c r="S405" s="4">
        <v>9900</v>
      </c>
      <c r="T405" s="4">
        <v>12800</v>
      </c>
      <c r="U405" s="4">
        <v>13500</v>
      </c>
      <c r="V405" s="4">
        <v>13700</v>
      </c>
      <c r="W405" s="4">
        <v>18100</v>
      </c>
      <c r="X405" s="4">
        <v>18300</v>
      </c>
      <c r="Y405" s="4">
        <v>17600</v>
      </c>
      <c r="Z405" s="4">
        <v>16000</v>
      </c>
      <c r="AA405" s="4">
        <v>12600</v>
      </c>
      <c r="AB405" s="4">
        <v>14200</v>
      </c>
      <c r="AC405" s="4">
        <v>12900</v>
      </c>
      <c r="AD405" s="4"/>
      <c r="AE405" s="4" t="s">
        <v>10</v>
      </c>
      <c r="AF405" s="4">
        <v>16400</v>
      </c>
      <c r="AG405" s="4">
        <v>15000</v>
      </c>
      <c r="AH405" s="4"/>
      <c r="AI405" s="4">
        <v>16300</v>
      </c>
      <c r="AJ405" s="4"/>
      <c r="AK405" s="4">
        <f>VLOOKUP(C405,[1]DataDownloadReport_02082019!$A$2:$E$123,5,FALSE)</f>
        <v>15500</v>
      </c>
      <c r="AL405" s="4"/>
      <c r="AM405" s="23"/>
      <c r="AO405" s="113"/>
    </row>
    <row r="406" spans="1:43" x14ac:dyDescent="0.3">
      <c r="A406" s="26" t="s">
        <v>280</v>
      </c>
      <c r="B406" s="16" t="s">
        <v>247</v>
      </c>
      <c r="C406" s="16">
        <v>355</v>
      </c>
      <c r="D406" s="16">
        <v>7800</v>
      </c>
      <c r="E406" s="16">
        <v>7900</v>
      </c>
      <c r="F406" s="16">
        <v>10700</v>
      </c>
      <c r="G406" s="16">
        <v>10300</v>
      </c>
      <c r="H406" s="16">
        <v>11000</v>
      </c>
      <c r="I406" s="16">
        <v>10600</v>
      </c>
      <c r="J406" s="16">
        <v>10500</v>
      </c>
      <c r="K406" s="16">
        <v>9600</v>
      </c>
      <c r="L406" s="16">
        <v>9400</v>
      </c>
      <c r="M406" s="16">
        <v>10900</v>
      </c>
      <c r="N406" s="16">
        <v>9400</v>
      </c>
      <c r="O406" s="16">
        <v>11400</v>
      </c>
      <c r="P406" s="16">
        <v>11700</v>
      </c>
      <c r="Q406" s="16">
        <v>11800</v>
      </c>
      <c r="R406" s="17">
        <v>12100</v>
      </c>
      <c r="S406" s="17">
        <v>11700</v>
      </c>
      <c r="T406" s="17">
        <v>13300</v>
      </c>
      <c r="U406" s="17">
        <v>13700</v>
      </c>
      <c r="V406" s="17" t="s">
        <v>9</v>
      </c>
      <c r="W406" s="17">
        <v>15100</v>
      </c>
      <c r="X406" s="17">
        <v>17000</v>
      </c>
      <c r="Y406" s="17">
        <v>17900</v>
      </c>
      <c r="Z406" s="17">
        <v>16800</v>
      </c>
      <c r="AA406" s="17">
        <v>17700</v>
      </c>
      <c r="AB406" s="17">
        <v>11900</v>
      </c>
      <c r="AC406" s="17">
        <v>14600</v>
      </c>
      <c r="AD406" s="17"/>
      <c r="AE406" s="17" t="s">
        <v>10</v>
      </c>
      <c r="AF406" s="17">
        <v>10400</v>
      </c>
      <c r="AG406" s="17">
        <v>14300</v>
      </c>
      <c r="AH406" s="17"/>
      <c r="AI406" s="17">
        <v>20600</v>
      </c>
      <c r="AJ406" s="17"/>
      <c r="AK406" s="17">
        <f>VLOOKUP(C406,[1]DataDownloadReport_02082019!$A$2:$E$123,5,FALSE)</f>
        <v>15200</v>
      </c>
      <c r="AL406" s="17"/>
      <c r="AM406" s="25"/>
      <c r="AO406" s="113"/>
    </row>
    <row r="407" spans="1:43" x14ac:dyDescent="0.3">
      <c r="A407" s="22" t="s">
        <v>280</v>
      </c>
      <c r="B407" s="3" t="s">
        <v>281</v>
      </c>
      <c r="C407" s="3"/>
      <c r="D407" s="3">
        <v>8000</v>
      </c>
      <c r="E407" s="3">
        <v>8830</v>
      </c>
      <c r="F407" s="3">
        <v>11200</v>
      </c>
      <c r="G407" s="3">
        <v>11900</v>
      </c>
      <c r="H407" s="3">
        <v>14100</v>
      </c>
      <c r="I407" s="3">
        <v>10400</v>
      </c>
      <c r="J407" s="3">
        <v>11700</v>
      </c>
      <c r="K407" s="3">
        <v>11700</v>
      </c>
      <c r="L407" s="3">
        <v>11000</v>
      </c>
      <c r="M407" s="3">
        <v>11700</v>
      </c>
      <c r="N407" s="3">
        <v>11900</v>
      </c>
      <c r="O407" s="3"/>
      <c r="P407" s="3"/>
      <c r="Q407" s="3"/>
      <c r="R407" s="4"/>
      <c r="S407" s="4" t="s">
        <v>8</v>
      </c>
      <c r="T407" s="4" t="s">
        <v>10</v>
      </c>
      <c r="U407" s="4" t="s">
        <v>8</v>
      </c>
      <c r="V407" s="4" t="s">
        <v>10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23"/>
      <c r="AO407" s="113"/>
    </row>
    <row r="408" spans="1:43" s="11" customFormat="1" x14ac:dyDescent="0.3">
      <c r="A408" s="24" t="s">
        <v>280</v>
      </c>
      <c r="B408" s="1" t="s">
        <v>282</v>
      </c>
      <c r="C408" s="1">
        <v>356</v>
      </c>
      <c r="D408" s="1">
        <v>4200</v>
      </c>
      <c r="E408" s="1">
        <v>5100</v>
      </c>
      <c r="F408" s="1">
        <v>5300</v>
      </c>
      <c r="G408" s="1">
        <v>6700</v>
      </c>
      <c r="H408" s="1">
        <v>7300</v>
      </c>
      <c r="I408" s="1">
        <v>6700</v>
      </c>
      <c r="J408" s="1">
        <v>6600</v>
      </c>
      <c r="K408" s="1">
        <v>5900</v>
      </c>
      <c r="L408" s="1">
        <v>6400</v>
      </c>
      <c r="M408" s="1">
        <v>6700</v>
      </c>
      <c r="N408" s="1">
        <v>7200</v>
      </c>
      <c r="O408" s="1">
        <v>7300</v>
      </c>
      <c r="P408" s="1">
        <v>7500</v>
      </c>
      <c r="Q408" s="1">
        <v>8300</v>
      </c>
      <c r="R408" s="2">
        <v>8900</v>
      </c>
      <c r="S408" s="2">
        <v>8400</v>
      </c>
      <c r="T408" s="2">
        <v>8800</v>
      </c>
      <c r="U408" s="2">
        <v>9200</v>
      </c>
      <c r="V408" s="2">
        <v>8400</v>
      </c>
      <c r="W408" s="2">
        <v>9200</v>
      </c>
      <c r="X408" s="2">
        <v>9500</v>
      </c>
      <c r="Y408" s="2">
        <v>10100</v>
      </c>
      <c r="Z408" s="2">
        <v>8600</v>
      </c>
      <c r="AA408" s="2">
        <v>8900</v>
      </c>
      <c r="AB408" s="2">
        <v>6200</v>
      </c>
      <c r="AC408" s="2">
        <v>6900</v>
      </c>
      <c r="AD408" s="2">
        <v>5900</v>
      </c>
      <c r="AE408" s="2">
        <v>6400</v>
      </c>
      <c r="AF408" s="2">
        <v>6400</v>
      </c>
      <c r="AG408" s="2">
        <v>6800</v>
      </c>
      <c r="AH408" s="2">
        <v>6800</v>
      </c>
      <c r="AI408" s="2">
        <v>7400</v>
      </c>
      <c r="AJ408" s="2">
        <v>7000</v>
      </c>
      <c r="AK408" s="2">
        <f>VLOOKUP(C408,[1]DataDownloadReport_02082019!$A$2:$E$123,5,FALSE)</f>
        <v>7100</v>
      </c>
      <c r="AL408" s="2">
        <v>7100</v>
      </c>
      <c r="AM408" s="25"/>
      <c r="AN408"/>
      <c r="AO408" s="113"/>
      <c r="AP408"/>
      <c r="AQ408" s="8"/>
    </row>
    <row r="409" spans="1:43" x14ac:dyDescent="0.3">
      <c r="A409" s="22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4"/>
      <c r="S409" s="4" t="s">
        <v>8</v>
      </c>
      <c r="T409" s="4" t="s">
        <v>10</v>
      </c>
      <c r="U409" s="4" t="s">
        <v>8</v>
      </c>
      <c r="V409" s="4" t="s">
        <v>10</v>
      </c>
      <c r="W409" s="4"/>
      <c r="X409" s="4"/>
      <c r="Y409" s="4"/>
      <c r="Z409" s="4"/>
      <c r="AA409" s="4"/>
      <c r="AB409" s="4"/>
      <c r="AC409" s="4"/>
      <c r="AD409" s="4"/>
      <c r="AE409" s="4" t="s">
        <v>10</v>
      </c>
      <c r="AF409" s="4" t="s">
        <v>10</v>
      </c>
      <c r="AG409" s="4"/>
      <c r="AH409" s="4"/>
      <c r="AI409" s="4"/>
      <c r="AJ409" s="4"/>
      <c r="AK409" s="4"/>
      <c r="AL409" s="4"/>
      <c r="AM409" s="23"/>
      <c r="AO409" s="113"/>
    </row>
    <row r="410" spans="1:43" ht="0.6" hidden="1" customHeight="1" x14ac:dyDescent="0.3">
      <c r="A410" s="24"/>
      <c r="B410" s="1" t="s">
        <v>283</v>
      </c>
      <c r="C410" s="1"/>
      <c r="D410" s="1">
        <v>23400</v>
      </c>
      <c r="E410" s="1">
        <v>18400</v>
      </c>
      <c r="F410" s="1">
        <v>19800</v>
      </c>
      <c r="G410" s="1">
        <v>15800</v>
      </c>
      <c r="H410" s="1">
        <v>20100</v>
      </c>
      <c r="I410" s="1">
        <v>21500</v>
      </c>
      <c r="J410" s="1">
        <v>21300</v>
      </c>
      <c r="K410" s="1" t="s">
        <v>8</v>
      </c>
      <c r="L410" s="1">
        <v>20900</v>
      </c>
      <c r="M410" s="1">
        <v>19200</v>
      </c>
      <c r="N410" s="1">
        <v>18600</v>
      </c>
      <c r="O410" s="1"/>
      <c r="P410" s="1"/>
      <c r="Q410" s="1"/>
      <c r="R410" s="2"/>
      <c r="S410" s="2" t="s">
        <v>8</v>
      </c>
      <c r="T410" s="2" t="s">
        <v>10</v>
      </c>
      <c r="U410" s="2" t="s">
        <v>8</v>
      </c>
      <c r="V410" s="2" t="s">
        <v>10</v>
      </c>
      <c r="W410" s="2"/>
      <c r="X410" s="2"/>
      <c r="Y410" s="2"/>
      <c r="Z410" s="2"/>
      <c r="AA410" s="2" t="e">
        <v>#N/A</v>
      </c>
      <c r="AB410" s="2" t="e">
        <v>#N/A</v>
      </c>
      <c r="AC410" s="2" t="e">
        <v>#N/A</v>
      </c>
      <c r="AD410" s="2"/>
      <c r="AE410" s="2" t="s">
        <v>10</v>
      </c>
      <c r="AF410" s="2" t="s">
        <v>10</v>
      </c>
      <c r="AG410" s="2"/>
      <c r="AH410" s="2"/>
      <c r="AI410" s="2"/>
      <c r="AJ410" s="2"/>
      <c r="AK410" s="2"/>
      <c r="AL410" s="2"/>
      <c r="AM410" s="25"/>
      <c r="AO410" s="113"/>
    </row>
    <row r="411" spans="1:43" x14ac:dyDescent="0.3">
      <c r="A411" s="22" t="s">
        <v>437</v>
      </c>
      <c r="B411" s="3" t="s">
        <v>284</v>
      </c>
      <c r="C411" s="3">
        <v>452</v>
      </c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>
        <v>23100</v>
      </c>
      <c r="P411" s="3">
        <v>24800</v>
      </c>
      <c r="Q411" s="3">
        <v>25500</v>
      </c>
      <c r="R411" s="4">
        <v>26300</v>
      </c>
      <c r="S411" s="4">
        <v>26400</v>
      </c>
      <c r="T411" s="4">
        <v>27100</v>
      </c>
      <c r="U411" s="4">
        <v>28700</v>
      </c>
      <c r="V411" s="4">
        <v>28700</v>
      </c>
      <c r="W411" s="4">
        <v>27800</v>
      </c>
      <c r="X411" s="4">
        <v>29100</v>
      </c>
      <c r="Y411" s="4">
        <v>30100</v>
      </c>
      <c r="Z411" s="4">
        <v>31400</v>
      </c>
      <c r="AA411" s="4">
        <v>20600</v>
      </c>
      <c r="AB411" s="4">
        <v>17900</v>
      </c>
      <c r="AC411" s="4">
        <v>20600</v>
      </c>
      <c r="AD411" s="4"/>
      <c r="AE411" s="4" t="s">
        <v>10</v>
      </c>
      <c r="AF411" s="4" t="s">
        <v>10</v>
      </c>
      <c r="AG411" s="4"/>
      <c r="AH411" s="4"/>
      <c r="AI411" s="4"/>
      <c r="AJ411" s="4"/>
      <c r="AK411" s="4"/>
      <c r="AL411" s="4"/>
      <c r="AM411" s="23"/>
      <c r="AO411" s="113"/>
    </row>
    <row r="412" spans="1:43" x14ac:dyDescent="0.3">
      <c r="A412" s="24" t="s">
        <v>437</v>
      </c>
      <c r="B412" s="1" t="s">
        <v>285</v>
      </c>
      <c r="C412" s="1">
        <v>359</v>
      </c>
      <c r="D412" s="1">
        <v>23000</v>
      </c>
      <c r="E412" s="1">
        <v>22100</v>
      </c>
      <c r="F412" s="1">
        <v>23500</v>
      </c>
      <c r="G412" s="1">
        <v>23000</v>
      </c>
      <c r="H412" s="1">
        <v>26500</v>
      </c>
      <c r="I412" s="1">
        <v>21800</v>
      </c>
      <c r="J412" s="1">
        <v>21600</v>
      </c>
      <c r="K412" s="1" t="s">
        <v>8</v>
      </c>
      <c r="L412" s="1">
        <v>19700</v>
      </c>
      <c r="M412" s="1">
        <v>21700</v>
      </c>
      <c r="N412" s="1">
        <v>22300</v>
      </c>
      <c r="O412" s="1">
        <v>24500</v>
      </c>
      <c r="P412" s="1">
        <v>24300</v>
      </c>
      <c r="Q412" s="1">
        <v>26700</v>
      </c>
      <c r="R412" s="2">
        <v>26700</v>
      </c>
      <c r="S412" s="2">
        <v>27000</v>
      </c>
      <c r="T412" s="2">
        <v>25800</v>
      </c>
      <c r="U412" s="2">
        <v>27400</v>
      </c>
      <c r="V412" s="2">
        <v>29200</v>
      </c>
      <c r="W412" s="2">
        <v>27000</v>
      </c>
      <c r="X412" s="2">
        <v>26000</v>
      </c>
      <c r="Y412" s="2">
        <v>28400</v>
      </c>
      <c r="Z412" s="2">
        <v>26800</v>
      </c>
      <c r="AA412" s="2">
        <v>22400</v>
      </c>
      <c r="AB412" s="2">
        <v>19500</v>
      </c>
      <c r="AC412" s="2">
        <v>21700</v>
      </c>
      <c r="AD412" s="2"/>
      <c r="AE412" s="2" t="s">
        <v>10</v>
      </c>
      <c r="AF412" s="2" t="s">
        <v>10</v>
      </c>
      <c r="AG412" s="2"/>
      <c r="AH412" s="2"/>
      <c r="AI412" s="2"/>
      <c r="AJ412" s="2"/>
      <c r="AK412" s="2"/>
      <c r="AL412" s="2"/>
      <c r="AM412" s="25"/>
      <c r="AO412" s="113"/>
    </row>
    <row r="413" spans="1:43" ht="13.2" customHeight="1" x14ac:dyDescent="0.3">
      <c r="A413" s="22" t="s">
        <v>437</v>
      </c>
      <c r="B413" s="3" t="s">
        <v>286</v>
      </c>
      <c r="C413" s="55">
        <v>5</v>
      </c>
      <c r="D413" s="3"/>
      <c r="E413" s="3"/>
      <c r="F413" s="3"/>
      <c r="G413" s="3"/>
      <c r="H413" s="3"/>
      <c r="I413" s="3" t="s">
        <v>10</v>
      </c>
      <c r="J413" s="3"/>
      <c r="K413" s="3">
        <v>19500</v>
      </c>
      <c r="L413" s="3">
        <v>18500</v>
      </c>
      <c r="M413" s="3">
        <v>21000</v>
      </c>
      <c r="N413" s="3">
        <v>22200</v>
      </c>
      <c r="O413" s="3">
        <v>22100</v>
      </c>
      <c r="P413" s="3">
        <v>22700</v>
      </c>
      <c r="Q413" s="3">
        <v>23800</v>
      </c>
      <c r="R413" s="4">
        <v>24500</v>
      </c>
      <c r="S413" s="4">
        <v>24900</v>
      </c>
      <c r="T413" s="4">
        <v>25300</v>
      </c>
      <c r="U413" s="4">
        <v>25000</v>
      </c>
      <c r="V413" s="4">
        <v>22800</v>
      </c>
      <c r="W413" s="4">
        <v>25800</v>
      </c>
      <c r="X413" s="4">
        <v>23900</v>
      </c>
      <c r="Y413" s="4">
        <v>28100</v>
      </c>
      <c r="Z413" s="4" t="s">
        <v>9</v>
      </c>
      <c r="AA413" s="4">
        <v>27100</v>
      </c>
      <c r="AB413" s="4">
        <v>25900</v>
      </c>
      <c r="AC413" s="4">
        <v>26900</v>
      </c>
      <c r="AD413" s="4">
        <v>21400</v>
      </c>
      <c r="AE413" s="4">
        <v>26300</v>
      </c>
      <c r="AF413" s="4">
        <v>26400</v>
      </c>
      <c r="AG413" s="4">
        <v>27600</v>
      </c>
      <c r="AH413" s="4">
        <v>30100</v>
      </c>
      <c r="AI413" s="4">
        <v>32900</v>
      </c>
      <c r="AJ413" s="4">
        <v>33700</v>
      </c>
      <c r="AK413" s="4">
        <f>VLOOKUP(C413,[1]DataDownloadReport_02082019!$A$2:$E$123,5,FALSE)</f>
        <v>35200</v>
      </c>
      <c r="AL413" s="4">
        <v>36700</v>
      </c>
      <c r="AM413" s="23"/>
      <c r="AO413" s="113"/>
    </row>
    <row r="414" spans="1:43" hidden="1" x14ac:dyDescent="0.3">
      <c r="A414" s="24" t="s">
        <v>437</v>
      </c>
      <c r="B414" s="1" t="s">
        <v>265</v>
      </c>
      <c r="C414" s="1">
        <v>360</v>
      </c>
      <c r="D414" s="1">
        <v>16300</v>
      </c>
      <c r="E414" s="1">
        <v>17700</v>
      </c>
      <c r="F414" s="1">
        <v>18400</v>
      </c>
      <c r="G414" s="1">
        <v>20500</v>
      </c>
      <c r="H414" s="1">
        <v>21600</v>
      </c>
      <c r="I414" s="1">
        <v>23500</v>
      </c>
      <c r="J414" s="1">
        <v>23100</v>
      </c>
      <c r="K414" s="1">
        <v>22600</v>
      </c>
      <c r="L414" s="1">
        <v>24000</v>
      </c>
      <c r="M414" s="1">
        <v>23600</v>
      </c>
      <c r="N414" s="1">
        <v>24100</v>
      </c>
      <c r="O414" s="1">
        <v>22200</v>
      </c>
      <c r="P414" s="1">
        <v>24700</v>
      </c>
      <c r="Q414" s="1">
        <v>24700</v>
      </c>
      <c r="R414" s="2">
        <v>26000</v>
      </c>
      <c r="S414" s="2">
        <v>25200</v>
      </c>
      <c r="T414" s="2">
        <v>27000</v>
      </c>
      <c r="U414" s="2">
        <v>27900</v>
      </c>
      <c r="V414" s="2">
        <v>27900</v>
      </c>
      <c r="W414" s="2">
        <v>29400</v>
      </c>
      <c r="X414" s="2">
        <v>31700</v>
      </c>
      <c r="Y414" s="2">
        <v>35200</v>
      </c>
      <c r="Z414" s="2">
        <v>34400</v>
      </c>
      <c r="AA414" s="2">
        <v>34200</v>
      </c>
      <c r="AB414" s="2">
        <v>30400</v>
      </c>
      <c r="AC414" s="2"/>
      <c r="AD414" s="2"/>
      <c r="AE414" s="2" t="s">
        <v>10</v>
      </c>
      <c r="AF414" s="2" t="s">
        <v>10</v>
      </c>
      <c r="AG414" s="2"/>
      <c r="AH414" s="2"/>
      <c r="AI414" s="2"/>
      <c r="AJ414" s="2"/>
      <c r="AK414" s="2"/>
      <c r="AL414" s="2"/>
      <c r="AM414" s="25"/>
      <c r="AO414" s="113"/>
    </row>
    <row r="415" spans="1:43" hidden="1" x14ac:dyDescent="0.3">
      <c r="A415" s="22" t="s">
        <v>437</v>
      </c>
      <c r="B415" s="3" t="s">
        <v>78</v>
      </c>
      <c r="C415" s="3">
        <v>362</v>
      </c>
      <c r="D415" s="3">
        <v>8400</v>
      </c>
      <c r="E415" s="3">
        <v>10200</v>
      </c>
      <c r="F415" s="3">
        <v>11600</v>
      </c>
      <c r="G415" s="3">
        <v>0</v>
      </c>
      <c r="H415" s="3">
        <v>12200</v>
      </c>
      <c r="I415" s="3">
        <v>14200</v>
      </c>
      <c r="J415" s="3">
        <v>14400</v>
      </c>
      <c r="K415" s="3">
        <v>14000</v>
      </c>
      <c r="L415" s="3">
        <v>13600</v>
      </c>
      <c r="M415" s="3">
        <v>12200</v>
      </c>
      <c r="N415" s="3">
        <v>13400</v>
      </c>
      <c r="O415" s="3">
        <v>12600</v>
      </c>
      <c r="P415" s="3">
        <v>13700</v>
      </c>
      <c r="Q415" s="3">
        <v>14200</v>
      </c>
      <c r="R415" s="4">
        <v>15400</v>
      </c>
      <c r="S415" s="4">
        <v>14900</v>
      </c>
      <c r="T415" s="4">
        <v>15800</v>
      </c>
      <c r="U415" s="4">
        <v>16800</v>
      </c>
      <c r="V415" s="4">
        <v>18100</v>
      </c>
      <c r="W415" s="4">
        <v>18900</v>
      </c>
      <c r="X415" s="4">
        <v>21900</v>
      </c>
      <c r="Y415" s="4">
        <v>25700</v>
      </c>
      <c r="Z415" s="4">
        <v>22900</v>
      </c>
      <c r="AA415" s="4">
        <v>16400</v>
      </c>
      <c r="AB415" s="4">
        <v>20900</v>
      </c>
      <c r="AC415" s="4"/>
      <c r="AD415" s="4"/>
      <c r="AE415" s="4" t="s">
        <v>10</v>
      </c>
      <c r="AF415" s="4" t="s">
        <v>10</v>
      </c>
      <c r="AG415" s="4"/>
      <c r="AH415" s="4"/>
      <c r="AI415" s="4"/>
      <c r="AJ415" s="4"/>
      <c r="AK415" s="4"/>
      <c r="AL415" s="4"/>
      <c r="AM415" s="23"/>
      <c r="AO415" s="113"/>
    </row>
    <row r="416" spans="1:43" hidden="1" x14ac:dyDescent="0.3">
      <c r="A416" s="24" t="s">
        <v>437</v>
      </c>
      <c r="B416" s="1" t="s">
        <v>267</v>
      </c>
      <c r="C416" s="1">
        <v>358</v>
      </c>
      <c r="D416" s="1">
        <v>23400</v>
      </c>
      <c r="E416" s="1">
        <v>18400</v>
      </c>
      <c r="F416" s="1">
        <v>19800</v>
      </c>
      <c r="G416" s="1">
        <v>15800</v>
      </c>
      <c r="H416" s="1">
        <v>20100</v>
      </c>
      <c r="I416" s="1">
        <v>8300</v>
      </c>
      <c r="J416" s="1">
        <v>8300</v>
      </c>
      <c r="K416" s="1">
        <v>8300</v>
      </c>
      <c r="L416" s="1">
        <v>9000</v>
      </c>
      <c r="M416" s="1">
        <v>8700</v>
      </c>
      <c r="N416" s="1">
        <v>8700</v>
      </c>
      <c r="O416" s="1">
        <v>8500</v>
      </c>
      <c r="P416" s="1">
        <v>9200</v>
      </c>
      <c r="Q416" s="1">
        <v>9700</v>
      </c>
      <c r="R416" s="2">
        <v>10500</v>
      </c>
      <c r="S416" s="2">
        <v>9300</v>
      </c>
      <c r="T416" s="2">
        <v>9000</v>
      </c>
      <c r="U416" s="2">
        <v>11200</v>
      </c>
      <c r="V416" s="2">
        <v>12100</v>
      </c>
      <c r="W416" s="2"/>
      <c r="X416" s="2">
        <v>15700</v>
      </c>
      <c r="Y416" s="2">
        <v>17500</v>
      </c>
      <c r="Z416" s="2">
        <v>15100</v>
      </c>
      <c r="AA416" s="2">
        <v>16000</v>
      </c>
      <c r="AB416" s="2">
        <v>12300</v>
      </c>
      <c r="AC416" s="2"/>
      <c r="AD416" s="2"/>
      <c r="AE416" s="2" t="s">
        <v>10</v>
      </c>
      <c r="AF416" s="2" t="s">
        <v>10</v>
      </c>
      <c r="AG416" s="2"/>
      <c r="AH416" s="2"/>
      <c r="AI416" s="2"/>
      <c r="AJ416" s="2"/>
      <c r="AK416" s="2"/>
      <c r="AL416" s="2"/>
      <c r="AM416" s="25"/>
      <c r="AO416" s="113"/>
    </row>
    <row r="417" spans="1:41" x14ac:dyDescent="0.3">
      <c r="A417" s="22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4"/>
      <c r="S417" s="4" t="s">
        <v>8</v>
      </c>
      <c r="T417" s="4" t="s">
        <v>10</v>
      </c>
      <c r="U417" s="4" t="s">
        <v>8</v>
      </c>
      <c r="V417" s="4" t="s">
        <v>10</v>
      </c>
      <c r="W417" s="4"/>
      <c r="X417" s="4"/>
      <c r="Y417" s="4"/>
      <c r="Z417" s="4"/>
      <c r="AA417" s="4"/>
      <c r="AB417" s="4"/>
      <c r="AC417" s="4"/>
      <c r="AD417" s="4"/>
      <c r="AE417" s="4" t="s">
        <v>10</v>
      </c>
      <c r="AF417" s="4" t="s">
        <v>10</v>
      </c>
      <c r="AG417" s="4"/>
      <c r="AH417" s="4"/>
      <c r="AI417" s="4"/>
      <c r="AJ417" s="4"/>
      <c r="AK417" s="4"/>
      <c r="AL417" s="4"/>
      <c r="AM417" s="23"/>
      <c r="AO417" s="113"/>
    </row>
    <row r="418" spans="1:41" x14ac:dyDescent="0.3">
      <c r="A418" s="24" t="s">
        <v>287</v>
      </c>
      <c r="B418" s="1" t="s">
        <v>288</v>
      </c>
      <c r="C418" s="1">
        <v>501</v>
      </c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>
        <v>600</v>
      </c>
      <c r="Q418" s="1">
        <v>800</v>
      </c>
      <c r="R418" s="2">
        <v>600</v>
      </c>
      <c r="S418" s="2">
        <v>700</v>
      </c>
      <c r="T418" s="2">
        <v>700</v>
      </c>
      <c r="U418" s="2">
        <v>2100</v>
      </c>
      <c r="V418" s="2"/>
      <c r="W418" s="2"/>
      <c r="X418" s="2">
        <v>5000</v>
      </c>
      <c r="Y418" s="2">
        <v>4500</v>
      </c>
      <c r="Z418" s="2">
        <v>5100</v>
      </c>
      <c r="AA418" s="2">
        <v>3800</v>
      </c>
      <c r="AB418" s="2">
        <v>4600</v>
      </c>
      <c r="AC418" s="2">
        <v>4300</v>
      </c>
      <c r="AD418" s="2"/>
      <c r="AE418" s="2" t="s">
        <v>10</v>
      </c>
      <c r="AF418" s="2" t="s">
        <v>10</v>
      </c>
      <c r="AG418" s="2">
        <v>6700</v>
      </c>
      <c r="AH418" s="2"/>
      <c r="AI418" s="2">
        <v>8200</v>
      </c>
      <c r="AJ418" s="2"/>
      <c r="AK418" s="2">
        <f>VLOOKUP(C418,[1]DataDownloadReport_02082019!$A$2:$E$123,5,FALSE)</f>
        <v>8900</v>
      </c>
      <c r="AL418" s="2"/>
      <c r="AM418" s="25"/>
      <c r="AO418" s="113"/>
    </row>
    <row r="419" spans="1:41" x14ac:dyDescent="0.3">
      <c r="A419" s="22"/>
      <c r="B419" s="3"/>
      <c r="C419" s="3"/>
      <c r="D419" s="3"/>
      <c r="E419" s="3"/>
      <c r="F419" s="3"/>
      <c r="G419" s="3"/>
      <c r="H419" s="3"/>
      <c r="I419" s="3" t="s">
        <v>10</v>
      </c>
      <c r="J419" s="3" t="s">
        <v>10</v>
      </c>
      <c r="K419" s="3" t="s">
        <v>10</v>
      </c>
      <c r="L419" s="3"/>
      <c r="M419" s="3"/>
      <c r="N419" s="3"/>
      <c r="O419" s="3"/>
      <c r="P419" s="3"/>
      <c r="Q419" s="3"/>
      <c r="R419" s="4"/>
      <c r="S419" s="4" t="s">
        <v>8</v>
      </c>
      <c r="T419" s="4" t="s">
        <v>10</v>
      </c>
      <c r="U419" s="4" t="s">
        <v>8</v>
      </c>
      <c r="V419" s="4" t="s">
        <v>10</v>
      </c>
      <c r="W419" s="4"/>
      <c r="X419" s="4"/>
      <c r="Y419" s="4"/>
      <c r="Z419" s="4"/>
      <c r="AA419" s="4"/>
      <c r="AB419" s="4"/>
      <c r="AC419" s="4"/>
      <c r="AD419" s="4"/>
      <c r="AE419" s="4" t="s">
        <v>10</v>
      </c>
      <c r="AF419" s="4" t="s">
        <v>10</v>
      </c>
      <c r="AG419" s="4"/>
      <c r="AH419" s="4"/>
      <c r="AI419" s="4"/>
      <c r="AJ419" s="4"/>
      <c r="AK419" s="4"/>
      <c r="AL419" s="4"/>
      <c r="AM419" s="23"/>
      <c r="AO419" s="113"/>
    </row>
    <row r="420" spans="1:41" x14ac:dyDescent="0.3">
      <c r="A420" s="24" t="s">
        <v>289</v>
      </c>
      <c r="B420" s="1" t="s">
        <v>82</v>
      </c>
      <c r="C420" s="1">
        <v>51</v>
      </c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2"/>
      <c r="S420" s="2"/>
      <c r="T420" s="2"/>
      <c r="U420" s="2">
        <v>1600</v>
      </c>
      <c r="V420" s="2">
        <v>1700</v>
      </c>
      <c r="W420" s="2">
        <v>1400</v>
      </c>
      <c r="X420" s="2">
        <v>1000</v>
      </c>
      <c r="Y420" s="2">
        <v>800</v>
      </c>
      <c r="Z420" s="2">
        <v>1300</v>
      </c>
      <c r="AA420" s="2"/>
      <c r="AB420" s="2"/>
      <c r="AC420" s="2">
        <v>1400</v>
      </c>
      <c r="AD420" s="2"/>
      <c r="AE420" s="2">
        <v>2300</v>
      </c>
      <c r="AF420" s="2">
        <v>1600</v>
      </c>
      <c r="AG420" s="2">
        <v>1800</v>
      </c>
      <c r="AH420" s="2"/>
      <c r="AI420" s="2"/>
      <c r="AJ420" s="2"/>
      <c r="AK420" s="2"/>
      <c r="AL420" s="2"/>
      <c r="AM420" s="25"/>
      <c r="AO420" s="113"/>
    </row>
    <row r="421" spans="1:41" x14ac:dyDescent="0.3">
      <c r="A421" s="22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 t="s">
        <v>10</v>
      </c>
      <c r="AF421" s="4" t="s">
        <v>10</v>
      </c>
      <c r="AG421" s="4"/>
      <c r="AH421" s="4"/>
      <c r="AI421" s="4"/>
      <c r="AJ421" s="4"/>
      <c r="AK421" s="4"/>
      <c r="AL421" s="4"/>
      <c r="AM421" s="23"/>
      <c r="AO421" s="113"/>
    </row>
    <row r="422" spans="1:41" x14ac:dyDescent="0.3">
      <c r="A422" s="24" t="s">
        <v>290</v>
      </c>
      <c r="B422" s="1" t="s">
        <v>49</v>
      </c>
      <c r="C422" s="1">
        <v>363</v>
      </c>
      <c r="D422" s="1"/>
      <c r="E422" s="1"/>
      <c r="F422" s="1"/>
      <c r="G422" s="1"/>
      <c r="H422" s="1"/>
      <c r="I422" s="1">
        <v>5100</v>
      </c>
      <c r="J422" s="1">
        <v>4800</v>
      </c>
      <c r="K422" s="1">
        <v>4900</v>
      </c>
      <c r="L422" s="1">
        <v>6200</v>
      </c>
      <c r="M422" s="1">
        <v>5200</v>
      </c>
      <c r="N422" s="1">
        <v>4400</v>
      </c>
      <c r="O422" s="1">
        <v>4300</v>
      </c>
      <c r="P422" s="1">
        <v>4500</v>
      </c>
      <c r="Q422" s="1">
        <v>4300</v>
      </c>
      <c r="R422" s="2">
        <v>4200</v>
      </c>
      <c r="S422" s="2">
        <v>4200</v>
      </c>
      <c r="T422" s="2">
        <v>4700</v>
      </c>
      <c r="U422" s="2">
        <v>3900</v>
      </c>
      <c r="V422" s="2">
        <v>3400</v>
      </c>
      <c r="W422" s="2">
        <v>3900</v>
      </c>
      <c r="X422" s="2">
        <v>4000</v>
      </c>
      <c r="Y422" s="2">
        <v>3800</v>
      </c>
      <c r="Z422" s="2">
        <v>3700</v>
      </c>
      <c r="AA422" s="2">
        <v>3500</v>
      </c>
      <c r="AB422" s="2">
        <v>3700</v>
      </c>
      <c r="AC422" s="2">
        <v>3100</v>
      </c>
      <c r="AD422" s="2"/>
      <c r="AE422" s="2" t="s">
        <v>10</v>
      </c>
      <c r="AF422" s="2" t="s">
        <v>10</v>
      </c>
      <c r="AG422" s="2"/>
      <c r="AH422" s="2"/>
      <c r="AI422" s="2"/>
      <c r="AJ422" s="2"/>
      <c r="AK422" s="2"/>
      <c r="AL422" s="2"/>
      <c r="AM422" s="25"/>
      <c r="AO422" s="113"/>
    </row>
    <row r="423" spans="1:41" x14ac:dyDescent="0.3">
      <c r="A423" s="22"/>
      <c r="B423" s="3"/>
      <c r="C423" s="3"/>
      <c r="D423" s="3"/>
      <c r="E423" s="3"/>
      <c r="F423" s="3"/>
      <c r="G423" s="3"/>
      <c r="H423" s="3"/>
      <c r="I423" s="3" t="s">
        <v>10</v>
      </c>
      <c r="J423" s="3" t="s">
        <v>10</v>
      </c>
      <c r="K423" s="3" t="s">
        <v>10</v>
      </c>
      <c r="L423" s="3"/>
      <c r="M423" s="3"/>
      <c r="N423" s="3"/>
      <c r="O423" s="3"/>
      <c r="P423" s="3"/>
      <c r="Q423" s="3"/>
      <c r="R423" s="4"/>
      <c r="S423" s="4" t="s">
        <v>8</v>
      </c>
      <c r="T423" s="4" t="s">
        <v>10</v>
      </c>
      <c r="U423" s="4" t="s">
        <v>8</v>
      </c>
      <c r="V423" s="4" t="s">
        <v>10</v>
      </c>
      <c r="W423" s="4"/>
      <c r="X423" s="4"/>
      <c r="Y423" s="4"/>
      <c r="Z423" s="4"/>
      <c r="AA423" s="4"/>
      <c r="AB423" s="4"/>
      <c r="AC423" s="4"/>
      <c r="AD423" s="4"/>
      <c r="AE423" s="4" t="s">
        <v>10</v>
      </c>
      <c r="AF423" s="4" t="s">
        <v>10</v>
      </c>
      <c r="AG423" s="4"/>
      <c r="AH423" s="4"/>
      <c r="AI423" s="4"/>
      <c r="AJ423" s="4"/>
      <c r="AK423" s="4"/>
      <c r="AL423" s="4"/>
      <c r="AM423" s="23"/>
      <c r="AO423" s="113"/>
    </row>
    <row r="424" spans="1:41" x14ac:dyDescent="0.3">
      <c r="A424" s="24" t="s">
        <v>291</v>
      </c>
      <c r="B424" s="1" t="s">
        <v>292</v>
      </c>
      <c r="C424" s="1">
        <v>494</v>
      </c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>
        <v>3900</v>
      </c>
      <c r="Q424" s="1">
        <v>2700</v>
      </c>
      <c r="R424" s="2">
        <v>4000</v>
      </c>
      <c r="S424" s="2">
        <v>3700</v>
      </c>
      <c r="T424" s="2">
        <v>3400</v>
      </c>
      <c r="U424" s="2">
        <v>4100</v>
      </c>
      <c r="V424" s="2">
        <v>4100</v>
      </c>
      <c r="W424" s="2">
        <v>4000</v>
      </c>
      <c r="X424" s="2">
        <v>4900</v>
      </c>
      <c r="Y424" s="2">
        <v>4500</v>
      </c>
      <c r="Z424" s="2">
        <v>4300</v>
      </c>
      <c r="AA424" s="2">
        <v>3000</v>
      </c>
      <c r="AB424" s="2">
        <v>3200</v>
      </c>
      <c r="AC424" s="2"/>
      <c r="AD424" s="2"/>
      <c r="AE424" s="2" t="s">
        <v>10</v>
      </c>
      <c r="AF424" s="2" t="s">
        <v>10</v>
      </c>
      <c r="AG424" s="2"/>
      <c r="AH424" s="2"/>
      <c r="AI424" s="2"/>
      <c r="AJ424" s="2"/>
      <c r="AK424" s="2"/>
      <c r="AL424" s="2"/>
      <c r="AM424" s="25"/>
      <c r="AO424" s="113"/>
    </row>
    <row r="425" spans="1:41" x14ac:dyDescent="0.3">
      <c r="A425" s="22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4"/>
      <c r="S425" s="4" t="s">
        <v>8</v>
      </c>
      <c r="T425" s="4" t="s">
        <v>10</v>
      </c>
      <c r="U425" s="4" t="s">
        <v>8</v>
      </c>
      <c r="V425" s="4" t="s">
        <v>10</v>
      </c>
      <c r="W425" s="4"/>
      <c r="X425" s="4"/>
      <c r="Y425" s="4"/>
      <c r="Z425" s="4"/>
      <c r="AA425" s="4"/>
      <c r="AB425" s="4"/>
      <c r="AC425" s="4"/>
      <c r="AD425" s="4"/>
      <c r="AE425" s="4" t="s">
        <v>10</v>
      </c>
      <c r="AF425" s="4" t="s">
        <v>10</v>
      </c>
      <c r="AG425" s="4"/>
      <c r="AH425" s="4"/>
      <c r="AI425" s="4"/>
      <c r="AJ425" s="4"/>
      <c r="AK425" s="4"/>
      <c r="AL425" s="4"/>
      <c r="AM425" s="23"/>
      <c r="AO425" s="113"/>
    </row>
    <row r="426" spans="1:41" x14ac:dyDescent="0.3">
      <c r="A426" s="24" t="s">
        <v>293</v>
      </c>
      <c r="B426" s="1" t="s">
        <v>294</v>
      </c>
      <c r="C426" s="1">
        <v>483</v>
      </c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>
        <v>900</v>
      </c>
      <c r="Q426" s="1">
        <v>1000</v>
      </c>
      <c r="R426" s="2">
        <v>1200</v>
      </c>
      <c r="S426" s="2">
        <v>1100</v>
      </c>
      <c r="T426" s="2">
        <v>1500</v>
      </c>
      <c r="U426" s="2">
        <v>1600</v>
      </c>
      <c r="V426" s="2">
        <v>2100</v>
      </c>
      <c r="W426" s="2">
        <v>2500</v>
      </c>
      <c r="X426" s="2">
        <v>2300</v>
      </c>
      <c r="Y426" s="2">
        <v>2400</v>
      </c>
      <c r="Z426" s="2">
        <v>2300</v>
      </c>
      <c r="AA426" s="2"/>
      <c r="AB426" s="2">
        <v>2300</v>
      </c>
      <c r="AC426" s="2">
        <v>2200</v>
      </c>
      <c r="AD426" s="2"/>
      <c r="AE426" s="2" t="s">
        <v>10</v>
      </c>
      <c r="AF426" s="2" t="s">
        <v>10</v>
      </c>
      <c r="AG426" s="2"/>
      <c r="AH426" s="2"/>
      <c r="AI426" s="2"/>
      <c r="AJ426" s="2"/>
      <c r="AK426" s="2"/>
      <c r="AL426" s="2"/>
      <c r="AM426" s="25"/>
      <c r="AO426" s="113"/>
    </row>
    <row r="427" spans="1:41" ht="12.6" customHeight="1" x14ac:dyDescent="0.3">
      <c r="A427" s="22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4"/>
      <c r="S427" s="4" t="s">
        <v>8</v>
      </c>
      <c r="T427" s="4" t="s">
        <v>10</v>
      </c>
      <c r="U427" s="4" t="s">
        <v>8</v>
      </c>
      <c r="V427" s="4" t="s">
        <v>10</v>
      </c>
      <c r="W427" s="4"/>
      <c r="X427" s="4"/>
      <c r="Y427" s="4"/>
      <c r="Z427" s="4"/>
      <c r="AA427" s="4"/>
      <c r="AB427" s="4"/>
      <c r="AC427" s="4"/>
      <c r="AD427" s="4"/>
      <c r="AE427" s="4" t="s">
        <v>10</v>
      </c>
      <c r="AF427" s="4" t="s">
        <v>10</v>
      </c>
      <c r="AG427" s="4"/>
      <c r="AH427" s="4"/>
      <c r="AI427" s="4"/>
      <c r="AJ427" s="4"/>
      <c r="AK427" s="4"/>
      <c r="AL427" s="4"/>
      <c r="AM427" s="23"/>
      <c r="AO427" s="113"/>
    </row>
    <row r="428" spans="1:41" hidden="1" x14ac:dyDescent="0.3">
      <c r="A428" s="24" t="s">
        <v>295</v>
      </c>
      <c r="B428" s="1" t="s">
        <v>296</v>
      </c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2"/>
      <c r="S428" s="2"/>
      <c r="T428" s="2"/>
      <c r="U428" s="2"/>
      <c r="V428" s="2">
        <v>4800</v>
      </c>
      <c r="W428" s="2"/>
      <c r="X428" s="2"/>
      <c r="Y428" s="2"/>
      <c r="Z428" s="2"/>
      <c r="AA428" s="2"/>
      <c r="AB428" s="2"/>
      <c r="AC428" s="2"/>
      <c r="AD428" s="2"/>
      <c r="AE428" s="2" t="s">
        <v>10</v>
      </c>
      <c r="AF428" s="2" t="s">
        <v>10</v>
      </c>
      <c r="AG428" s="2"/>
      <c r="AH428" s="2"/>
      <c r="AI428" s="2"/>
      <c r="AJ428" s="2"/>
      <c r="AK428" s="2"/>
      <c r="AL428" s="2"/>
      <c r="AM428" s="25"/>
      <c r="AO428" s="113"/>
    </row>
    <row r="429" spans="1:41" hidden="1" x14ac:dyDescent="0.3">
      <c r="A429" s="22"/>
      <c r="B429" s="3" t="s">
        <v>297</v>
      </c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4"/>
      <c r="S429" s="4"/>
      <c r="T429" s="4"/>
      <c r="U429" s="4"/>
      <c r="V429" s="4">
        <v>17800</v>
      </c>
      <c r="W429" s="4"/>
      <c r="X429" s="4"/>
      <c r="Y429" s="4"/>
      <c r="Z429" s="4"/>
      <c r="AA429" s="4"/>
      <c r="AB429" s="4"/>
      <c r="AC429" s="4"/>
      <c r="AD429" s="4"/>
      <c r="AE429" s="4" t="s">
        <v>10</v>
      </c>
      <c r="AF429" s="4" t="s">
        <v>10</v>
      </c>
      <c r="AG429" s="4"/>
      <c r="AH429" s="4"/>
      <c r="AI429" s="4"/>
      <c r="AJ429" s="4"/>
      <c r="AK429" s="4"/>
      <c r="AL429" s="4"/>
      <c r="AM429" s="23"/>
      <c r="AO429" s="113"/>
    </row>
    <row r="430" spans="1:41" hidden="1" x14ac:dyDescent="0.3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2"/>
      <c r="S430" s="2"/>
      <c r="T430" s="2"/>
      <c r="U430" s="2"/>
      <c r="V430" s="2" t="s">
        <v>10</v>
      </c>
      <c r="W430" s="2"/>
      <c r="X430" s="2"/>
      <c r="Y430" s="2"/>
      <c r="Z430" s="2"/>
      <c r="AA430" s="2"/>
      <c r="AB430" s="2"/>
      <c r="AC430" s="2"/>
      <c r="AD430" s="2"/>
      <c r="AE430" s="2" t="s">
        <v>10</v>
      </c>
      <c r="AF430" s="2" t="s">
        <v>10</v>
      </c>
      <c r="AG430" s="2"/>
      <c r="AH430" s="2"/>
      <c r="AI430" s="2"/>
      <c r="AJ430" s="2"/>
      <c r="AK430" s="2"/>
      <c r="AL430" s="2"/>
      <c r="AM430" s="25"/>
      <c r="AO430" s="113"/>
    </row>
    <row r="431" spans="1:41" x14ac:dyDescent="0.3">
      <c r="A431" s="22" t="s">
        <v>298</v>
      </c>
      <c r="B431" s="3" t="s">
        <v>299</v>
      </c>
      <c r="C431" s="55">
        <v>3</v>
      </c>
      <c r="D431" s="3"/>
      <c r="E431" s="3"/>
      <c r="F431" s="3"/>
      <c r="G431" s="3"/>
      <c r="H431" s="3"/>
      <c r="I431" s="3">
        <v>8500</v>
      </c>
      <c r="J431" s="3">
        <v>8900</v>
      </c>
      <c r="K431" s="3">
        <v>8600</v>
      </c>
      <c r="L431" s="3">
        <v>8400</v>
      </c>
      <c r="M431" s="3">
        <v>9000</v>
      </c>
      <c r="N431" s="3">
        <v>9200</v>
      </c>
      <c r="O431" s="3">
        <v>9400</v>
      </c>
      <c r="P431" s="3">
        <v>10000</v>
      </c>
      <c r="Q431" s="3">
        <v>10300</v>
      </c>
      <c r="R431" s="4">
        <v>10400</v>
      </c>
      <c r="S431" s="4">
        <v>10600</v>
      </c>
      <c r="T431" s="4">
        <v>10900</v>
      </c>
      <c r="U431" s="4">
        <v>11200</v>
      </c>
      <c r="V431" s="4">
        <v>11500</v>
      </c>
      <c r="W431" s="4">
        <v>12200</v>
      </c>
      <c r="X431" s="4">
        <v>11900</v>
      </c>
      <c r="Y431" s="4">
        <v>11500</v>
      </c>
      <c r="Z431" s="4">
        <v>10500</v>
      </c>
      <c r="AA431" s="4">
        <v>10300</v>
      </c>
      <c r="AB431" s="4">
        <v>10500</v>
      </c>
      <c r="AC431" s="4">
        <v>10300</v>
      </c>
      <c r="AD431" s="4">
        <v>10100</v>
      </c>
      <c r="AE431" s="4">
        <v>10200</v>
      </c>
      <c r="AF431" s="4">
        <v>10600</v>
      </c>
      <c r="AG431" s="4">
        <v>10800</v>
      </c>
      <c r="AH431" s="4">
        <v>11400</v>
      </c>
      <c r="AI431" s="4">
        <v>11500</v>
      </c>
      <c r="AJ431" s="4">
        <v>11500</v>
      </c>
      <c r="AK431" s="4">
        <f>VLOOKUP(C431,[1]DataDownloadReport_02082019!$A$2:$E$123,5,FALSE)</f>
        <v>11600</v>
      </c>
      <c r="AL431" s="4">
        <v>11800</v>
      </c>
      <c r="AM431" s="23"/>
      <c r="AO431" s="113"/>
    </row>
    <row r="432" spans="1:41" x14ac:dyDescent="0.3">
      <c r="A432" s="24"/>
      <c r="B432" s="1"/>
      <c r="C432" s="1"/>
      <c r="D432" s="1"/>
      <c r="E432" s="1"/>
      <c r="F432" s="1"/>
      <c r="G432" s="1"/>
      <c r="H432" s="1"/>
      <c r="I432" s="1" t="s">
        <v>10</v>
      </c>
      <c r="J432" s="1" t="s">
        <v>10</v>
      </c>
      <c r="K432" s="1" t="s">
        <v>10</v>
      </c>
      <c r="L432" s="1"/>
      <c r="M432" s="1"/>
      <c r="N432" s="1"/>
      <c r="O432" s="1"/>
      <c r="P432" s="1"/>
      <c r="Q432" s="1"/>
      <c r="R432" s="2"/>
      <c r="S432" s="2" t="s">
        <v>8</v>
      </c>
      <c r="T432" s="2" t="s">
        <v>10</v>
      </c>
      <c r="U432" s="2" t="s">
        <v>8</v>
      </c>
      <c r="V432" s="2" t="s">
        <v>10</v>
      </c>
      <c r="W432" s="2"/>
      <c r="X432" s="2"/>
      <c r="Y432" s="2"/>
      <c r="Z432" s="2"/>
      <c r="AA432" s="2"/>
      <c r="AB432" s="2"/>
      <c r="AC432" s="2"/>
      <c r="AD432" s="2"/>
      <c r="AE432" s="2" t="s">
        <v>10</v>
      </c>
      <c r="AF432" s="2" t="s">
        <v>10</v>
      </c>
      <c r="AG432" s="2"/>
      <c r="AH432" s="2"/>
      <c r="AI432" s="2"/>
      <c r="AJ432" s="2"/>
      <c r="AK432" s="2"/>
      <c r="AL432" s="2"/>
      <c r="AM432" s="25"/>
      <c r="AO432" s="113"/>
    </row>
    <row r="433" spans="1:41" x14ac:dyDescent="0.3">
      <c r="A433" s="22" t="s">
        <v>438</v>
      </c>
      <c r="B433" s="3" t="s">
        <v>300</v>
      </c>
      <c r="C433" s="3">
        <v>366</v>
      </c>
      <c r="D433" s="3">
        <v>8100</v>
      </c>
      <c r="E433" s="3">
        <v>12800</v>
      </c>
      <c r="F433" s="3">
        <v>10900</v>
      </c>
      <c r="G433" s="3">
        <v>11400</v>
      </c>
      <c r="H433" s="3">
        <v>15900</v>
      </c>
      <c r="I433" s="3">
        <v>15900</v>
      </c>
      <c r="J433" s="3">
        <v>15400</v>
      </c>
      <c r="K433" s="3">
        <v>16400</v>
      </c>
      <c r="L433" s="3">
        <v>18700</v>
      </c>
      <c r="M433" s="3">
        <v>15100</v>
      </c>
      <c r="N433" s="3">
        <v>17300</v>
      </c>
      <c r="O433" s="3">
        <v>14700</v>
      </c>
      <c r="P433" s="3">
        <v>18600</v>
      </c>
      <c r="Q433" s="3">
        <v>19700</v>
      </c>
      <c r="R433" s="4">
        <v>23500</v>
      </c>
      <c r="S433" s="4">
        <v>20100</v>
      </c>
      <c r="T433" s="4">
        <v>23700</v>
      </c>
      <c r="U433" s="4">
        <v>27700</v>
      </c>
      <c r="V433" s="4">
        <v>28900</v>
      </c>
      <c r="W433" s="4">
        <v>31400</v>
      </c>
      <c r="X433" s="4">
        <v>35400</v>
      </c>
      <c r="Y433" s="4">
        <v>39900</v>
      </c>
      <c r="Z433" s="4">
        <v>38300</v>
      </c>
      <c r="AA433" s="4">
        <v>37200</v>
      </c>
      <c r="AB433" s="4">
        <v>36600</v>
      </c>
      <c r="AC433" s="4"/>
      <c r="AD433" s="4"/>
      <c r="AE433" s="4" t="s">
        <v>10</v>
      </c>
      <c r="AF433" s="4" t="s">
        <v>10</v>
      </c>
      <c r="AG433" s="4"/>
      <c r="AH433" s="4"/>
      <c r="AI433" s="4"/>
      <c r="AJ433" s="4"/>
      <c r="AK433" s="4"/>
      <c r="AL433" s="4"/>
      <c r="AM433" s="23"/>
      <c r="AO433" s="113"/>
    </row>
    <row r="434" spans="1:41" ht="13.8" customHeight="1" x14ac:dyDescent="0.3">
      <c r="A434" s="24" t="s">
        <v>438</v>
      </c>
      <c r="B434" s="1" t="s">
        <v>301</v>
      </c>
      <c r="C434" s="54">
        <v>49</v>
      </c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>
        <v>13500</v>
      </c>
      <c r="P434" s="1">
        <v>15900</v>
      </c>
      <c r="Q434" s="1">
        <v>16100</v>
      </c>
      <c r="R434" s="2">
        <v>17600</v>
      </c>
      <c r="S434" s="2">
        <v>18900</v>
      </c>
      <c r="T434" s="2">
        <v>19300</v>
      </c>
      <c r="U434" s="2">
        <v>20900</v>
      </c>
      <c r="V434" s="2">
        <v>22100</v>
      </c>
      <c r="W434" s="2">
        <v>24700</v>
      </c>
      <c r="X434" s="2">
        <v>25900</v>
      </c>
      <c r="Y434" s="2">
        <v>26000</v>
      </c>
      <c r="Z434" s="2">
        <v>26200</v>
      </c>
      <c r="AA434" s="2">
        <v>25800</v>
      </c>
      <c r="AB434" s="2">
        <v>25100</v>
      </c>
      <c r="AC434" s="2">
        <v>22800</v>
      </c>
      <c r="AD434" s="2">
        <v>23000</v>
      </c>
      <c r="AE434" s="2">
        <v>22800</v>
      </c>
      <c r="AF434" s="2">
        <v>23100</v>
      </c>
      <c r="AG434" s="2">
        <v>25000</v>
      </c>
      <c r="AH434" s="2">
        <v>26800</v>
      </c>
      <c r="AI434" s="2">
        <v>28000</v>
      </c>
      <c r="AJ434" s="2">
        <v>29100</v>
      </c>
      <c r="AK434" s="2">
        <f>VLOOKUP(C434,[1]DataDownloadReport_02082019!$A$2:$E$123,5,FALSE)</f>
        <v>29900</v>
      </c>
      <c r="AL434" s="2">
        <v>29700</v>
      </c>
      <c r="AM434" s="25"/>
      <c r="AO434" s="113"/>
    </row>
    <row r="435" spans="1:41" hidden="1" x14ac:dyDescent="0.3">
      <c r="A435" s="22" t="s">
        <v>438</v>
      </c>
      <c r="B435" s="3" t="s">
        <v>49</v>
      </c>
      <c r="C435" s="3"/>
      <c r="D435" s="3">
        <v>10300</v>
      </c>
      <c r="E435" s="3">
        <v>12300</v>
      </c>
      <c r="F435" s="3">
        <v>13800</v>
      </c>
      <c r="G435" s="3">
        <v>16700</v>
      </c>
      <c r="H435" s="3">
        <v>19700</v>
      </c>
      <c r="I435" s="3">
        <v>15500</v>
      </c>
      <c r="J435" s="3">
        <v>15900</v>
      </c>
      <c r="K435" s="3">
        <v>17900</v>
      </c>
      <c r="L435" s="3">
        <v>18300</v>
      </c>
      <c r="M435" s="3">
        <v>21400</v>
      </c>
      <c r="N435" s="3">
        <v>17800</v>
      </c>
      <c r="O435" s="3">
        <v>18700</v>
      </c>
      <c r="P435" s="3"/>
      <c r="Q435" s="3"/>
      <c r="R435" s="4"/>
      <c r="S435" s="4" t="s">
        <v>8</v>
      </c>
      <c r="T435" s="4" t="s">
        <v>10</v>
      </c>
      <c r="U435" s="4" t="s">
        <v>8</v>
      </c>
      <c r="V435" s="4" t="s">
        <v>10</v>
      </c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23"/>
      <c r="AO435" s="113"/>
    </row>
    <row r="436" spans="1:41" hidden="1" x14ac:dyDescent="0.3">
      <c r="A436" s="24" t="s">
        <v>438</v>
      </c>
      <c r="B436" s="1" t="s">
        <v>217</v>
      </c>
      <c r="C436" s="1">
        <v>365</v>
      </c>
      <c r="D436" s="1">
        <v>14000</v>
      </c>
      <c r="E436" s="1">
        <v>15500</v>
      </c>
      <c r="F436" s="1">
        <v>16100</v>
      </c>
      <c r="G436" s="1">
        <v>25900</v>
      </c>
      <c r="H436" s="1">
        <v>19600</v>
      </c>
      <c r="I436" s="1">
        <v>22600</v>
      </c>
      <c r="J436" s="1">
        <v>19200</v>
      </c>
      <c r="K436" s="1">
        <v>20800</v>
      </c>
      <c r="L436" s="1">
        <v>13700</v>
      </c>
      <c r="M436" s="1">
        <v>22100</v>
      </c>
      <c r="N436" s="1">
        <v>21100</v>
      </c>
      <c r="O436" s="1">
        <v>20000</v>
      </c>
      <c r="P436" s="1">
        <v>24300</v>
      </c>
      <c r="Q436" s="1">
        <v>20600</v>
      </c>
      <c r="R436" s="2">
        <v>21400</v>
      </c>
      <c r="S436" s="2">
        <v>24800</v>
      </c>
      <c r="T436" s="2">
        <v>25600</v>
      </c>
      <c r="U436" s="2">
        <v>26900</v>
      </c>
      <c r="V436" s="2">
        <v>28300</v>
      </c>
      <c r="W436" s="2">
        <v>30800</v>
      </c>
      <c r="X436" s="2">
        <v>30200</v>
      </c>
      <c r="Y436" s="2">
        <v>31800</v>
      </c>
      <c r="Z436" s="2">
        <v>29500</v>
      </c>
      <c r="AA436" s="2">
        <v>26800</v>
      </c>
      <c r="AB436" s="2">
        <v>26200</v>
      </c>
      <c r="AC436" s="2"/>
      <c r="AD436" s="2"/>
      <c r="AE436" s="2" t="s">
        <v>10</v>
      </c>
      <c r="AF436" s="2" t="s">
        <v>10</v>
      </c>
      <c r="AG436" s="2"/>
      <c r="AH436" s="2"/>
      <c r="AI436" s="2"/>
      <c r="AJ436" s="2"/>
      <c r="AK436" s="2"/>
      <c r="AL436" s="2"/>
      <c r="AM436" s="25"/>
      <c r="AO436" s="113"/>
    </row>
    <row r="437" spans="1:41" x14ac:dyDescent="0.3">
      <c r="A437" s="22" t="s">
        <v>438</v>
      </c>
      <c r="B437" s="3" t="s">
        <v>444</v>
      </c>
      <c r="C437" s="3">
        <v>108</v>
      </c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>
        <v>26100</v>
      </c>
      <c r="AI437" s="4">
        <v>28500</v>
      </c>
      <c r="AJ437" s="4">
        <v>30400</v>
      </c>
      <c r="AK437" s="4">
        <f>VLOOKUP(C437,[1]DataDownloadReport_02082019!$A$2:$E$123,5,FALSE)</f>
        <v>30100</v>
      </c>
      <c r="AL437" s="4">
        <v>29300</v>
      </c>
      <c r="AM437" s="23"/>
      <c r="AO437" s="113"/>
    </row>
    <row r="438" spans="1:41" x14ac:dyDescent="0.3">
      <c r="A438" s="24" t="s">
        <v>438</v>
      </c>
      <c r="B438" s="1" t="s">
        <v>302</v>
      </c>
      <c r="C438" s="54">
        <v>57</v>
      </c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2"/>
      <c r="S438" s="2"/>
      <c r="T438" s="2"/>
      <c r="U438" s="2"/>
      <c r="V438" s="2">
        <v>10900</v>
      </c>
      <c r="W438" s="2">
        <v>11500</v>
      </c>
      <c r="X438" s="2">
        <v>10700</v>
      </c>
      <c r="Y438" s="2">
        <v>12100</v>
      </c>
      <c r="Z438" s="2">
        <v>9500</v>
      </c>
      <c r="AA438" s="2">
        <v>11600</v>
      </c>
      <c r="AB438" s="2">
        <v>9900</v>
      </c>
      <c r="AC438" s="2">
        <v>12000</v>
      </c>
      <c r="AD438" s="2"/>
      <c r="AE438" s="2" t="s">
        <v>10</v>
      </c>
      <c r="AF438" s="2" t="s">
        <v>10</v>
      </c>
      <c r="AG438" s="2"/>
      <c r="AH438" s="2">
        <v>13300</v>
      </c>
      <c r="AI438" s="2">
        <v>13700</v>
      </c>
      <c r="AJ438" s="2">
        <v>14400</v>
      </c>
      <c r="AK438" s="2">
        <f>VLOOKUP(C438,[1]DataDownloadReport_02082019!$A$2:$E$123,5,FALSE)</f>
        <v>14200</v>
      </c>
      <c r="AL438" s="2">
        <v>13400</v>
      </c>
      <c r="AM438" s="25"/>
      <c r="AO438" s="113"/>
    </row>
    <row r="439" spans="1:41" x14ac:dyDescent="0.3">
      <c r="A439" s="22"/>
      <c r="B439" s="3"/>
      <c r="C439" s="3"/>
      <c r="D439" s="3"/>
      <c r="E439" s="3"/>
      <c r="F439" s="3"/>
      <c r="G439" s="3"/>
      <c r="H439" s="3"/>
      <c r="I439" s="3" t="s">
        <v>10</v>
      </c>
      <c r="J439" s="3" t="s">
        <v>10</v>
      </c>
      <c r="K439" s="3" t="s">
        <v>10</v>
      </c>
      <c r="L439" s="3"/>
      <c r="M439" s="3"/>
      <c r="N439" s="3"/>
      <c r="O439" s="3"/>
      <c r="P439" s="3"/>
      <c r="Q439" s="3"/>
      <c r="R439" s="4"/>
      <c r="S439" s="4" t="s">
        <v>8</v>
      </c>
      <c r="T439" s="4" t="s">
        <v>10</v>
      </c>
      <c r="U439" s="4" t="s">
        <v>8</v>
      </c>
      <c r="V439" s="4" t="s">
        <v>10</v>
      </c>
      <c r="W439" s="4"/>
      <c r="X439" s="4"/>
      <c r="Y439" s="4"/>
      <c r="Z439" s="4"/>
      <c r="AA439" s="4"/>
      <c r="AB439" s="4"/>
      <c r="AC439" s="4"/>
      <c r="AD439" s="4"/>
      <c r="AE439" s="4" t="s">
        <v>10</v>
      </c>
      <c r="AF439" s="4" t="s">
        <v>10</v>
      </c>
      <c r="AG439" s="4"/>
      <c r="AH439" s="4"/>
      <c r="AI439" s="4"/>
      <c r="AJ439" s="4"/>
      <c r="AK439" s="4"/>
      <c r="AL439" s="4"/>
      <c r="AM439" s="23"/>
      <c r="AO439" s="113"/>
    </row>
    <row r="440" spans="1:41" x14ac:dyDescent="0.3">
      <c r="A440" s="24" t="s">
        <v>303</v>
      </c>
      <c r="B440" s="1" t="s">
        <v>199</v>
      </c>
      <c r="C440" s="1">
        <v>369</v>
      </c>
      <c r="D440" s="1"/>
      <c r="E440" s="1"/>
      <c r="F440" s="1"/>
      <c r="G440" s="1"/>
      <c r="H440" s="1"/>
      <c r="I440" s="1">
        <v>6800</v>
      </c>
      <c r="J440" s="1">
        <v>8300</v>
      </c>
      <c r="K440" s="1">
        <v>8900</v>
      </c>
      <c r="L440" s="1">
        <v>8500</v>
      </c>
      <c r="M440" s="1">
        <v>7700</v>
      </c>
      <c r="N440" s="1">
        <v>7800</v>
      </c>
      <c r="O440" s="1">
        <v>8600</v>
      </c>
      <c r="P440" s="1">
        <v>8400</v>
      </c>
      <c r="Q440" s="1">
        <v>8700</v>
      </c>
      <c r="R440" s="2">
        <v>11300</v>
      </c>
      <c r="S440" s="2">
        <v>10100</v>
      </c>
      <c r="T440" s="2">
        <v>10900</v>
      </c>
      <c r="U440" s="2">
        <v>10200</v>
      </c>
      <c r="V440" s="2">
        <v>10300</v>
      </c>
      <c r="W440" s="2">
        <v>12000</v>
      </c>
      <c r="X440" s="2">
        <v>10600</v>
      </c>
      <c r="Y440" s="2">
        <v>10500</v>
      </c>
      <c r="Z440" s="2">
        <v>10100</v>
      </c>
      <c r="AA440" s="2">
        <v>10400</v>
      </c>
      <c r="AB440" s="2">
        <v>9700</v>
      </c>
      <c r="AC440" s="2">
        <v>9500</v>
      </c>
      <c r="AD440" s="2"/>
      <c r="AE440" s="2" t="s">
        <v>10</v>
      </c>
      <c r="AF440" s="2" t="s">
        <v>10</v>
      </c>
      <c r="AG440" s="2"/>
      <c r="AH440" s="2"/>
      <c r="AI440" s="2"/>
      <c r="AJ440" s="2"/>
      <c r="AK440" s="2"/>
      <c r="AL440" s="2"/>
      <c r="AM440" s="25"/>
      <c r="AO440" s="113"/>
    </row>
    <row r="441" spans="1:41" x14ac:dyDescent="0.3">
      <c r="A441" s="22" t="s">
        <v>303</v>
      </c>
      <c r="B441" s="3" t="s">
        <v>32</v>
      </c>
      <c r="C441" s="3">
        <v>368</v>
      </c>
      <c r="D441" s="3"/>
      <c r="E441" s="3"/>
      <c r="F441" s="3"/>
      <c r="G441" s="3"/>
      <c r="H441" s="3"/>
      <c r="I441" s="3">
        <v>1800</v>
      </c>
      <c r="J441" s="3">
        <v>2300</v>
      </c>
      <c r="K441" s="3">
        <v>2800</v>
      </c>
      <c r="L441" s="3">
        <v>2400</v>
      </c>
      <c r="M441" s="3">
        <v>2900</v>
      </c>
      <c r="N441" s="3">
        <v>3000</v>
      </c>
      <c r="O441" s="3">
        <v>2900</v>
      </c>
      <c r="P441" s="3">
        <v>3400</v>
      </c>
      <c r="Q441" s="3">
        <v>3300</v>
      </c>
      <c r="R441" s="4">
        <v>5600</v>
      </c>
      <c r="S441" s="4">
        <v>4900</v>
      </c>
      <c r="T441" s="4">
        <v>5800</v>
      </c>
      <c r="U441" s="4">
        <v>4800</v>
      </c>
      <c r="V441" s="4">
        <v>4900</v>
      </c>
      <c r="W441" s="4">
        <v>6100</v>
      </c>
      <c r="X441" s="4">
        <v>5400</v>
      </c>
      <c r="Y441" s="4">
        <v>5600</v>
      </c>
      <c r="Z441" s="4">
        <v>5500</v>
      </c>
      <c r="AA441" s="4">
        <v>4700</v>
      </c>
      <c r="AB441" s="4">
        <v>5600</v>
      </c>
      <c r="AC441" s="4">
        <v>5200</v>
      </c>
      <c r="AD441" s="4">
        <v>4300</v>
      </c>
      <c r="AE441" s="4" t="s">
        <v>10</v>
      </c>
      <c r="AF441" s="4">
        <v>5000</v>
      </c>
      <c r="AG441" s="4"/>
      <c r="AH441" s="4">
        <v>5600</v>
      </c>
      <c r="AI441" s="4"/>
      <c r="AJ441" s="4">
        <v>5600</v>
      </c>
      <c r="AK441" s="4"/>
      <c r="AL441" s="4"/>
      <c r="AM441" s="23"/>
      <c r="AO441" s="113"/>
    </row>
    <row r="442" spans="1:41" x14ac:dyDescent="0.3">
      <c r="A442" s="24" t="s">
        <v>303</v>
      </c>
      <c r="B442" s="1" t="s">
        <v>304</v>
      </c>
      <c r="C442" s="1">
        <v>367</v>
      </c>
      <c r="D442" s="1"/>
      <c r="E442" s="1"/>
      <c r="F442" s="1"/>
      <c r="G442" s="1"/>
      <c r="H442" s="1"/>
      <c r="I442" s="1">
        <v>1300</v>
      </c>
      <c r="J442" s="1">
        <v>1600</v>
      </c>
      <c r="K442" s="1">
        <v>1800</v>
      </c>
      <c r="L442" s="1">
        <v>1800</v>
      </c>
      <c r="M442" s="1">
        <v>2200</v>
      </c>
      <c r="N442" s="1">
        <v>2700</v>
      </c>
      <c r="O442" s="1">
        <v>2400</v>
      </c>
      <c r="P442" s="1">
        <v>3000</v>
      </c>
      <c r="Q442" s="1">
        <v>3300</v>
      </c>
      <c r="R442" s="2">
        <v>4700</v>
      </c>
      <c r="S442" s="2">
        <v>3200</v>
      </c>
      <c r="T442" s="2">
        <v>4800</v>
      </c>
      <c r="U442" s="2">
        <v>4200</v>
      </c>
      <c r="V442" s="2">
        <v>4900</v>
      </c>
      <c r="W442" s="2">
        <v>6200</v>
      </c>
      <c r="X442" s="2">
        <v>5600</v>
      </c>
      <c r="Y442" s="2">
        <v>6300</v>
      </c>
      <c r="Z442" s="2">
        <v>6000</v>
      </c>
      <c r="AA442" s="2">
        <v>5400</v>
      </c>
      <c r="AB442" s="2">
        <v>5900</v>
      </c>
      <c r="AC442" s="2">
        <v>5700</v>
      </c>
      <c r="AD442" s="2">
        <v>5500</v>
      </c>
      <c r="AE442" s="2">
        <v>5700</v>
      </c>
      <c r="AF442" s="2">
        <v>5600</v>
      </c>
      <c r="AG442" s="2">
        <v>4600</v>
      </c>
      <c r="AH442" s="2">
        <v>5500</v>
      </c>
      <c r="AI442" s="2">
        <v>5600</v>
      </c>
      <c r="AJ442" s="2">
        <v>5200</v>
      </c>
      <c r="AK442" s="2">
        <f>VLOOKUP(C442,[1]DataDownloadReport_02082019!$A$2:$E$123,5,FALSE)</f>
        <v>5300</v>
      </c>
      <c r="AL442" s="2">
        <v>5800</v>
      </c>
      <c r="AM442" s="25"/>
      <c r="AO442" s="113"/>
    </row>
    <row r="443" spans="1:41" x14ac:dyDescent="0.3">
      <c r="A443" s="22"/>
      <c r="B443" s="3"/>
      <c r="C443" s="3"/>
      <c r="D443" s="3"/>
      <c r="E443" s="3"/>
      <c r="F443" s="3"/>
      <c r="G443" s="3"/>
      <c r="H443" s="3"/>
      <c r="I443" s="3" t="s">
        <v>10</v>
      </c>
      <c r="J443" s="3" t="s">
        <v>10</v>
      </c>
      <c r="K443" s="3" t="s">
        <v>10</v>
      </c>
      <c r="L443" s="3"/>
      <c r="M443" s="3"/>
      <c r="N443" s="3"/>
      <c r="O443" s="3"/>
      <c r="P443" s="3"/>
      <c r="Q443" s="3"/>
      <c r="R443" s="4"/>
      <c r="S443" s="4" t="s">
        <v>8</v>
      </c>
      <c r="T443" s="4" t="s">
        <v>10</v>
      </c>
      <c r="U443" s="4" t="s">
        <v>8</v>
      </c>
      <c r="V443" s="4" t="s">
        <v>10</v>
      </c>
      <c r="W443" s="4"/>
      <c r="X443" s="4"/>
      <c r="Y443" s="4"/>
      <c r="Z443" s="4"/>
      <c r="AA443" s="4"/>
      <c r="AB443" s="4"/>
      <c r="AC443" s="4"/>
      <c r="AD443" s="4"/>
      <c r="AE443" s="4" t="s">
        <v>10</v>
      </c>
      <c r="AF443" s="4" t="s">
        <v>10</v>
      </c>
      <c r="AG443" s="4"/>
      <c r="AH443" s="4"/>
      <c r="AI443" s="4"/>
      <c r="AJ443" s="4"/>
      <c r="AK443" s="4"/>
      <c r="AL443" s="4"/>
      <c r="AM443" s="23"/>
      <c r="AO443" s="113"/>
    </row>
    <row r="444" spans="1:41" x14ac:dyDescent="0.3">
      <c r="A444" s="24" t="s">
        <v>305</v>
      </c>
      <c r="B444" s="1" t="s">
        <v>235</v>
      </c>
      <c r="C444" s="1">
        <v>328</v>
      </c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>
        <v>4400</v>
      </c>
      <c r="AC444" s="2">
        <v>5800</v>
      </c>
      <c r="AD444" s="2">
        <v>8000</v>
      </c>
      <c r="AE444" s="2" t="s">
        <v>10</v>
      </c>
      <c r="AF444" s="2">
        <v>11500</v>
      </c>
      <c r="AG444" s="2"/>
      <c r="AH444" s="2">
        <v>11000</v>
      </c>
      <c r="AI444" s="2">
        <v>14300</v>
      </c>
      <c r="AJ444" s="2">
        <v>13100</v>
      </c>
      <c r="AK444" s="2">
        <f>VLOOKUP(C444,[1]DataDownloadReport_02082019!$A$2:$E$123,5,FALSE)</f>
        <v>12700</v>
      </c>
      <c r="AL444" s="2">
        <v>14900</v>
      </c>
      <c r="AM444" s="25"/>
      <c r="AO444" s="113"/>
    </row>
    <row r="445" spans="1:41" x14ac:dyDescent="0.3">
      <c r="A445" s="22" t="s">
        <v>305</v>
      </c>
      <c r="B445" s="3" t="s">
        <v>240</v>
      </c>
      <c r="C445" s="3">
        <v>370</v>
      </c>
      <c r="D445" s="3"/>
      <c r="E445" s="3"/>
      <c r="F445" s="3"/>
      <c r="G445" s="3"/>
      <c r="H445" s="3"/>
      <c r="I445" s="3">
        <v>2600</v>
      </c>
      <c r="J445" s="3">
        <v>2800</v>
      </c>
      <c r="K445" s="3">
        <v>2700</v>
      </c>
      <c r="L445" s="3">
        <v>2800</v>
      </c>
      <c r="M445" s="3">
        <v>2900</v>
      </c>
      <c r="N445" s="3">
        <v>3100</v>
      </c>
      <c r="O445" s="3">
        <v>3200</v>
      </c>
      <c r="P445" s="3">
        <v>4100</v>
      </c>
      <c r="Q445" s="3">
        <v>6100</v>
      </c>
      <c r="R445" s="4">
        <v>6400</v>
      </c>
      <c r="S445" s="4">
        <v>6500</v>
      </c>
      <c r="T445" s="4">
        <v>6200</v>
      </c>
      <c r="U445" s="4">
        <v>8000</v>
      </c>
      <c r="V445" s="4">
        <v>7400</v>
      </c>
      <c r="W445" s="4">
        <v>8000</v>
      </c>
      <c r="X445" s="4">
        <v>8700</v>
      </c>
      <c r="Y445" s="4"/>
      <c r="Z445" s="4">
        <v>6700</v>
      </c>
      <c r="AA445" s="4">
        <v>9500</v>
      </c>
      <c r="AB445" s="4">
        <v>9800</v>
      </c>
      <c r="AC445" s="4">
        <v>11600</v>
      </c>
      <c r="AD445" s="4"/>
      <c r="AE445" s="4" t="s">
        <v>10</v>
      </c>
      <c r="AF445" s="4" t="s">
        <v>10</v>
      </c>
      <c r="AG445" s="4">
        <v>12400</v>
      </c>
      <c r="AH445" s="4"/>
      <c r="AI445" s="4">
        <v>14200</v>
      </c>
      <c r="AJ445" s="4"/>
      <c r="AK445" s="4">
        <f>VLOOKUP(C445,[1]DataDownloadReport_02082019!$A$2:$E$123,5,FALSE)</f>
        <v>11900</v>
      </c>
      <c r="AL445" s="4"/>
      <c r="AM445" s="23"/>
      <c r="AO445" s="113"/>
    </row>
    <row r="446" spans="1:41" x14ac:dyDescent="0.3">
      <c r="A446" s="24" t="s">
        <v>305</v>
      </c>
      <c r="B446" s="1" t="s">
        <v>306</v>
      </c>
      <c r="C446" s="1">
        <v>521</v>
      </c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2"/>
      <c r="S446" s="2">
        <v>1300</v>
      </c>
      <c r="T446" s="2">
        <v>1600</v>
      </c>
      <c r="U446" s="2">
        <v>2100</v>
      </c>
      <c r="V446" s="2">
        <v>2100</v>
      </c>
      <c r="W446" s="2">
        <v>2700</v>
      </c>
      <c r="X446" s="2">
        <v>3200</v>
      </c>
      <c r="Y446" s="2">
        <v>3500</v>
      </c>
      <c r="Z446" s="2">
        <v>4200</v>
      </c>
      <c r="AA446" s="2">
        <v>3600</v>
      </c>
      <c r="AB446" s="2">
        <v>4000</v>
      </c>
      <c r="AC446" s="2">
        <v>4700</v>
      </c>
      <c r="AD446" s="2"/>
      <c r="AE446" s="2" t="s">
        <v>10</v>
      </c>
      <c r="AF446" s="2" t="s">
        <v>10</v>
      </c>
      <c r="AG446" s="2">
        <v>5500</v>
      </c>
      <c r="AH446" s="2"/>
      <c r="AI446" s="2">
        <v>6400</v>
      </c>
      <c r="AJ446" s="2"/>
      <c r="AK446" s="2">
        <f>VLOOKUP(C446,[1]DataDownloadReport_02082019!$A$2:$E$123,5,FALSE)</f>
        <v>5100</v>
      </c>
      <c r="AL446" s="2"/>
      <c r="AM446" s="25"/>
      <c r="AO446" s="113"/>
    </row>
    <row r="447" spans="1:41" x14ac:dyDescent="0.3">
      <c r="A447" s="22"/>
      <c r="B447" s="3"/>
      <c r="C447" s="3"/>
      <c r="D447" s="3"/>
      <c r="E447" s="3"/>
      <c r="F447" s="3"/>
      <c r="G447" s="3"/>
      <c r="H447" s="3"/>
      <c r="I447" s="3" t="s">
        <v>10</v>
      </c>
      <c r="J447" s="3" t="s">
        <v>10</v>
      </c>
      <c r="K447" s="3" t="s">
        <v>10</v>
      </c>
      <c r="L447" s="3"/>
      <c r="M447" s="3"/>
      <c r="N447" s="3"/>
      <c r="O447" s="3"/>
      <c r="P447" s="3"/>
      <c r="Q447" s="3"/>
      <c r="R447" s="4"/>
      <c r="S447" s="4" t="s">
        <v>8</v>
      </c>
      <c r="T447" s="4" t="s">
        <v>10</v>
      </c>
      <c r="U447" s="4" t="s">
        <v>8</v>
      </c>
      <c r="V447" s="4" t="s">
        <v>10</v>
      </c>
      <c r="W447" s="4"/>
      <c r="X447" s="4"/>
      <c r="Y447" s="4"/>
      <c r="Z447" s="4"/>
      <c r="AA447" s="4"/>
      <c r="AB447" s="4"/>
      <c r="AC447" s="4"/>
      <c r="AD447" s="4"/>
      <c r="AE447" s="4" t="s">
        <v>10</v>
      </c>
      <c r="AF447" s="4" t="s">
        <v>10</v>
      </c>
      <c r="AG447" s="4"/>
      <c r="AH447" s="4"/>
      <c r="AI447" s="4"/>
      <c r="AJ447" s="4"/>
      <c r="AK447" s="4"/>
      <c r="AL447" s="4"/>
      <c r="AM447" s="23"/>
      <c r="AO447" s="113"/>
    </row>
    <row r="448" spans="1:41" x14ac:dyDescent="0.3">
      <c r="A448" s="24" t="s">
        <v>307</v>
      </c>
      <c r="B448" s="1" t="s">
        <v>308</v>
      </c>
      <c r="C448" s="1">
        <v>373</v>
      </c>
      <c r="D448" s="1">
        <v>5500</v>
      </c>
      <c r="E448" s="1">
        <v>8600</v>
      </c>
      <c r="F448" s="1">
        <v>6400</v>
      </c>
      <c r="G448" s="1">
        <v>7300</v>
      </c>
      <c r="H448" s="1">
        <v>7500</v>
      </c>
      <c r="I448" s="1">
        <v>7800</v>
      </c>
      <c r="J448" s="1">
        <v>7500</v>
      </c>
      <c r="K448" s="1">
        <v>7900</v>
      </c>
      <c r="L448" s="1">
        <v>7000</v>
      </c>
      <c r="M448" s="1">
        <v>4700</v>
      </c>
      <c r="N448" s="1">
        <v>6800</v>
      </c>
      <c r="O448" s="1">
        <v>8100</v>
      </c>
      <c r="P448" s="1">
        <v>8400</v>
      </c>
      <c r="Q448" s="1">
        <v>7900</v>
      </c>
      <c r="R448" s="2">
        <v>8600</v>
      </c>
      <c r="S448" s="2">
        <v>8300</v>
      </c>
      <c r="T448" s="2">
        <v>10000</v>
      </c>
      <c r="U448" s="2">
        <v>10800</v>
      </c>
      <c r="V448" s="2">
        <v>10900</v>
      </c>
      <c r="W448" s="2">
        <v>12700</v>
      </c>
      <c r="X448" s="2">
        <v>15300</v>
      </c>
      <c r="Y448" s="2">
        <v>16600</v>
      </c>
      <c r="Z448" s="2">
        <v>12300</v>
      </c>
      <c r="AA448" s="2">
        <v>14100</v>
      </c>
      <c r="AB448" s="2">
        <v>13800</v>
      </c>
      <c r="AC448" s="2">
        <v>14400</v>
      </c>
      <c r="AD448" s="2"/>
      <c r="AE448" s="2" t="s">
        <v>10</v>
      </c>
      <c r="AF448" s="2" t="s">
        <v>10</v>
      </c>
      <c r="AG448" s="2"/>
      <c r="AH448" s="2">
        <v>12000</v>
      </c>
      <c r="AI448" s="2"/>
      <c r="AJ448" s="2">
        <v>14900</v>
      </c>
      <c r="AK448" s="2"/>
      <c r="AL448" s="2"/>
      <c r="AM448" s="25"/>
      <c r="AO448" s="113"/>
    </row>
    <row r="449" spans="1:41" x14ac:dyDescent="0.3">
      <c r="A449" s="22" t="s">
        <v>307</v>
      </c>
      <c r="B449" s="3" t="s">
        <v>309</v>
      </c>
      <c r="C449" s="3"/>
      <c r="D449" s="3">
        <v>8800</v>
      </c>
      <c r="E449" s="3">
        <v>9200</v>
      </c>
      <c r="F449" s="3">
        <v>8900</v>
      </c>
      <c r="G449" s="3">
        <v>10200</v>
      </c>
      <c r="H449" s="3">
        <v>10800</v>
      </c>
      <c r="I449" s="3">
        <v>11000</v>
      </c>
      <c r="J449" s="3">
        <v>10900</v>
      </c>
      <c r="K449" s="3">
        <v>11500</v>
      </c>
      <c r="L449" s="3">
        <v>11900</v>
      </c>
      <c r="M449" s="3">
        <v>10300</v>
      </c>
      <c r="N449" s="3">
        <v>16400</v>
      </c>
      <c r="O449" s="3"/>
      <c r="P449" s="3"/>
      <c r="Q449" s="3"/>
      <c r="R449" s="4"/>
      <c r="S449" s="4" t="s">
        <v>8</v>
      </c>
      <c r="T449" s="4" t="s">
        <v>10</v>
      </c>
      <c r="U449" s="4" t="s">
        <v>8</v>
      </c>
      <c r="V449" s="4" t="s">
        <v>10</v>
      </c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23"/>
      <c r="AO449" s="113"/>
    </row>
    <row r="450" spans="1:41" x14ac:dyDescent="0.3">
      <c r="A450" s="24" t="s">
        <v>307</v>
      </c>
      <c r="B450" s="1" t="s">
        <v>310</v>
      </c>
      <c r="C450" s="54">
        <v>34</v>
      </c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>
        <v>15400</v>
      </c>
      <c r="O450" s="1">
        <v>16700</v>
      </c>
      <c r="P450" s="1">
        <v>17200</v>
      </c>
      <c r="Q450" s="1">
        <v>16100</v>
      </c>
      <c r="R450" s="2">
        <v>15100</v>
      </c>
      <c r="S450" s="2">
        <v>15800</v>
      </c>
      <c r="T450" s="2">
        <v>16400</v>
      </c>
      <c r="U450" s="2">
        <v>17100</v>
      </c>
      <c r="V450" s="2">
        <v>17200</v>
      </c>
      <c r="W450" s="2">
        <v>20200</v>
      </c>
      <c r="X450" s="2">
        <v>22600</v>
      </c>
      <c r="Y450" s="2">
        <v>24300</v>
      </c>
      <c r="Z450" s="2">
        <v>21900</v>
      </c>
      <c r="AA450" s="2">
        <v>19800</v>
      </c>
      <c r="AB450" s="2">
        <v>18200</v>
      </c>
      <c r="AC450" s="2">
        <v>18000</v>
      </c>
      <c r="AD450" s="2">
        <v>17800</v>
      </c>
      <c r="AE450" s="2">
        <v>17700</v>
      </c>
      <c r="AF450" s="2">
        <v>18000</v>
      </c>
      <c r="AG450" s="2">
        <v>19000</v>
      </c>
      <c r="AH450" s="2">
        <v>20000</v>
      </c>
      <c r="AI450" s="2">
        <v>21000</v>
      </c>
      <c r="AJ450" s="2">
        <v>21300</v>
      </c>
      <c r="AK450" s="2">
        <f>VLOOKUP(C450,[1]DataDownloadReport_02082019!$A$2:$E$123,5,FALSE)</f>
        <v>21600</v>
      </c>
      <c r="AL450" s="2">
        <v>22000</v>
      </c>
      <c r="AM450" s="25"/>
      <c r="AO450" s="113"/>
    </row>
    <row r="451" spans="1:41" ht="15" customHeight="1" x14ac:dyDescent="0.3">
      <c r="A451" s="22" t="s">
        <v>307</v>
      </c>
      <c r="B451" s="3" t="s">
        <v>217</v>
      </c>
      <c r="C451" s="3">
        <v>374</v>
      </c>
      <c r="D451" s="3">
        <v>15300</v>
      </c>
      <c r="E451" s="3">
        <v>16600</v>
      </c>
      <c r="F451" s="3">
        <v>17200</v>
      </c>
      <c r="G451" s="3">
        <v>19900</v>
      </c>
      <c r="H451" s="3">
        <v>19700</v>
      </c>
      <c r="I451" s="3">
        <v>16400</v>
      </c>
      <c r="J451" s="3">
        <v>16300</v>
      </c>
      <c r="K451" s="3">
        <v>15900</v>
      </c>
      <c r="L451" s="3">
        <v>16000</v>
      </c>
      <c r="M451" s="3">
        <v>9100</v>
      </c>
      <c r="N451" s="3">
        <v>14500</v>
      </c>
      <c r="O451" s="3">
        <v>16000</v>
      </c>
      <c r="P451" s="3">
        <v>15900</v>
      </c>
      <c r="Q451" s="3">
        <v>15500</v>
      </c>
      <c r="R451" s="4">
        <v>16500</v>
      </c>
      <c r="S451" s="4">
        <v>14700</v>
      </c>
      <c r="T451" s="4">
        <v>16700</v>
      </c>
      <c r="U451" s="4">
        <v>17200</v>
      </c>
      <c r="V451" s="4">
        <v>18200</v>
      </c>
      <c r="W451" s="4">
        <v>19400</v>
      </c>
      <c r="X451" s="4">
        <v>20000</v>
      </c>
      <c r="Y451" s="4">
        <v>21300</v>
      </c>
      <c r="Z451" s="4">
        <v>18700</v>
      </c>
      <c r="AA451" s="4">
        <v>15700</v>
      </c>
      <c r="AB451" s="4">
        <v>17700</v>
      </c>
      <c r="AC451" s="4">
        <v>19000</v>
      </c>
      <c r="AD451" s="4">
        <v>17500</v>
      </c>
      <c r="AE451" s="4" t="s">
        <v>10</v>
      </c>
      <c r="AF451" s="4">
        <v>17100</v>
      </c>
      <c r="AG451" s="4">
        <v>17100</v>
      </c>
      <c r="AH451" s="4"/>
      <c r="AI451" s="4">
        <v>19800</v>
      </c>
      <c r="AJ451" s="4"/>
      <c r="AK451" s="4"/>
      <c r="AL451" s="4"/>
      <c r="AM451" s="23"/>
      <c r="AO451" s="113"/>
    </row>
    <row r="452" spans="1:41" hidden="1" x14ac:dyDescent="0.3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2"/>
      <c r="S452" s="2"/>
      <c r="T452" s="2"/>
      <c r="U452" s="2"/>
      <c r="V452" s="2" t="s">
        <v>10</v>
      </c>
      <c r="W452" s="2"/>
      <c r="X452" s="2"/>
      <c r="Y452" s="2"/>
      <c r="Z452" s="2"/>
      <c r="AA452" s="2"/>
      <c r="AB452" s="2"/>
      <c r="AC452" s="2"/>
      <c r="AD452" s="2"/>
      <c r="AE452" s="2" t="s">
        <v>10</v>
      </c>
      <c r="AF452" s="2" t="s">
        <v>10</v>
      </c>
      <c r="AG452" s="2"/>
      <c r="AH452" s="2"/>
      <c r="AI452" s="2"/>
      <c r="AJ452" s="2"/>
      <c r="AK452" s="2"/>
      <c r="AL452" s="2"/>
      <c r="AM452" s="25"/>
      <c r="AO452" s="113"/>
    </row>
    <row r="453" spans="1:41" hidden="1" x14ac:dyDescent="0.3">
      <c r="A453" s="22" t="s">
        <v>311</v>
      </c>
      <c r="B453" s="3" t="s">
        <v>119</v>
      </c>
      <c r="C453" s="3">
        <v>531</v>
      </c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4"/>
      <c r="S453" s="4"/>
      <c r="T453" s="4"/>
      <c r="U453" s="4"/>
      <c r="V453" s="4">
        <v>2600</v>
      </c>
      <c r="W453" s="4"/>
      <c r="X453" s="4"/>
      <c r="Y453" s="4"/>
      <c r="Z453" s="4"/>
      <c r="AA453" s="4"/>
      <c r="AB453" s="4"/>
      <c r="AC453" s="4"/>
      <c r="AD453" s="4"/>
      <c r="AE453" s="4" t="s">
        <v>10</v>
      </c>
      <c r="AF453" s="4" t="s">
        <v>10</v>
      </c>
      <c r="AG453" s="4"/>
      <c r="AH453" s="4"/>
      <c r="AI453" s="4"/>
      <c r="AJ453" s="4"/>
      <c r="AK453" s="4"/>
      <c r="AL453" s="4"/>
      <c r="AM453" s="23"/>
      <c r="AO453" s="113"/>
    </row>
    <row r="454" spans="1:41" ht="13.8" customHeight="1" x14ac:dyDescent="0.3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2"/>
      <c r="S454" s="2" t="s">
        <v>8</v>
      </c>
      <c r="T454" s="2" t="s">
        <v>10</v>
      </c>
      <c r="U454" s="2" t="s">
        <v>8</v>
      </c>
      <c r="V454" s="2" t="s">
        <v>10</v>
      </c>
      <c r="W454" s="2"/>
      <c r="X454" s="2"/>
      <c r="Y454" s="2"/>
      <c r="Z454" s="2"/>
      <c r="AA454" s="2"/>
      <c r="AB454" s="2"/>
      <c r="AC454" s="2"/>
      <c r="AD454" s="2"/>
      <c r="AE454" s="2" t="s">
        <v>10</v>
      </c>
      <c r="AF454" s="2" t="s">
        <v>10</v>
      </c>
      <c r="AG454" s="2"/>
      <c r="AH454" s="2"/>
      <c r="AI454" s="2"/>
      <c r="AJ454" s="2"/>
      <c r="AK454" s="2"/>
      <c r="AL454" s="2"/>
      <c r="AM454" s="25"/>
      <c r="AO454" s="113"/>
    </row>
    <row r="455" spans="1:41" hidden="1" x14ac:dyDescent="0.3">
      <c r="A455" s="22" t="s">
        <v>312</v>
      </c>
      <c r="B455" s="3" t="s">
        <v>258</v>
      </c>
      <c r="C455" s="3">
        <v>488</v>
      </c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>
        <v>1300</v>
      </c>
      <c r="Q455" s="3">
        <v>1500</v>
      </c>
      <c r="R455" s="4">
        <v>1400</v>
      </c>
      <c r="S455" s="4">
        <v>1400</v>
      </c>
      <c r="T455" s="4">
        <v>1200</v>
      </c>
      <c r="U455" s="4">
        <v>1700</v>
      </c>
      <c r="V455" s="4">
        <v>1700</v>
      </c>
      <c r="W455" s="4"/>
      <c r="X455" s="4">
        <v>2000</v>
      </c>
      <c r="Y455" s="4">
        <v>2300</v>
      </c>
      <c r="Z455" s="4">
        <v>2000</v>
      </c>
      <c r="AA455" s="4">
        <v>1700</v>
      </c>
      <c r="AB455" s="4">
        <v>1500</v>
      </c>
      <c r="AC455" s="4"/>
      <c r="AD455" s="4"/>
      <c r="AE455" s="4" t="s">
        <v>10</v>
      </c>
      <c r="AF455" s="4" t="s">
        <v>10</v>
      </c>
      <c r="AG455" s="4"/>
      <c r="AH455" s="4"/>
      <c r="AI455" s="4"/>
      <c r="AJ455" s="4"/>
      <c r="AK455" s="4"/>
      <c r="AL455" s="4"/>
      <c r="AM455" s="23"/>
      <c r="AO455" s="113"/>
    </row>
    <row r="456" spans="1:41" hidden="1" x14ac:dyDescent="0.3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2"/>
      <c r="S456" s="2" t="s">
        <v>8</v>
      </c>
      <c r="T456" s="2" t="s">
        <v>10</v>
      </c>
      <c r="U456" s="2" t="s">
        <v>8</v>
      </c>
      <c r="V456" s="2" t="s">
        <v>10</v>
      </c>
      <c r="W456" s="2"/>
      <c r="X456" s="2"/>
      <c r="Y456" s="2"/>
      <c r="Z456" s="2"/>
      <c r="AA456" s="2"/>
      <c r="AB456" s="2"/>
      <c r="AC456" s="2"/>
      <c r="AD456" s="2"/>
      <c r="AE456" s="2" t="s">
        <v>10</v>
      </c>
      <c r="AF456" s="2" t="s">
        <v>10</v>
      </c>
      <c r="AG456" s="2"/>
      <c r="AH456" s="2"/>
      <c r="AI456" s="2"/>
      <c r="AJ456" s="2"/>
      <c r="AK456" s="2"/>
      <c r="AL456" s="2"/>
      <c r="AM456" s="25"/>
      <c r="AO456" s="113"/>
    </row>
    <row r="457" spans="1:41" x14ac:dyDescent="0.3">
      <c r="A457" s="22" t="s">
        <v>313</v>
      </c>
      <c r="B457" s="3" t="s">
        <v>314</v>
      </c>
      <c r="C457" s="3">
        <v>482</v>
      </c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>
        <v>900</v>
      </c>
      <c r="Q457" s="3">
        <v>1100</v>
      </c>
      <c r="R457" s="4">
        <v>1100</v>
      </c>
      <c r="S457" s="4">
        <v>1500</v>
      </c>
      <c r="T457" s="4">
        <v>1500</v>
      </c>
      <c r="U457" s="4">
        <v>1300</v>
      </c>
      <c r="V457" s="4">
        <v>1400</v>
      </c>
      <c r="W457" s="4">
        <v>1900</v>
      </c>
      <c r="X457" s="4"/>
      <c r="Y457" s="4">
        <v>1400</v>
      </c>
      <c r="Z457" s="4">
        <v>2000</v>
      </c>
      <c r="AA457" s="4">
        <v>1400</v>
      </c>
      <c r="AB457" s="4">
        <v>1700</v>
      </c>
      <c r="AC457" s="4">
        <v>1500</v>
      </c>
      <c r="AD457" s="4"/>
      <c r="AE457" s="4" t="s">
        <v>10</v>
      </c>
      <c r="AF457" s="4" t="s">
        <v>10</v>
      </c>
      <c r="AG457" s="4"/>
      <c r="AH457" s="4"/>
      <c r="AI457" s="4"/>
      <c r="AJ457" s="4"/>
      <c r="AK457" s="4"/>
      <c r="AL457" s="4"/>
      <c r="AM457" s="23"/>
      <c r="AO457" s="113"/>
    </row>
    <row r="458" spans="1:41" x14ac:dyDescent="0.3">
      <c r="A458" s="2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29"/>
      <c r="AO458" s="113"/>
    </row>
    <row r="459" spans="1:41" x14ac:dyDescent="0.3">
      <c r="A459" s="22" t="s">
        <v>603</v>
      </c>
      <c r="B459" s="3" t="s">
        <v>604</v>
      </c>
      <c r="C459" s="3">
        <v>533</v>
      </c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>
        <v>4900</v>
      </c>
      <c r="AM459" s="23"/>
      <c r="AO459" s="113"/>
    </row>
    <row r="460" spans="1:41" x14ac:dyDescent="0.3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2"/>
      <c r="S460" s="2" t="s">
        <v>8</v>
      </c>
      <c r="T460" s="2" t="s">
        <v>10</v>
      </c>
      <c r="U460" s="2" t="s">
        <v>8</v>
      </c>
      <c r="V460" s="2" t="s">
        <v>10</v>
      </c>
      <c r="W460" s="2"/>
      <c r="X460" s="2"/>
      <c r="Y460" s="2"/>
      <c r="Z460" s="2"/>
      <c r="AA460" s="2"/>
      <c r="AB460" s="2"/>
      <c r="AC460" s="2"/>
      <c r="AD460" s="2"/>
      <c r="AE460" s="2" t="s">
        <v>10</v>
      </c>
      <c r="AF460" s="2" t="s">
        <v>10</v>
      </c>
      <c r="AG460" s="2"/>
      <c r="AH460" s="2"/>
      <c r="AI460" s="2"/>
      <c r="AJ460" s="2"/>
      <c r="AK460" s="2"/>
      <c r="AL460" s="2"/>
      <c r="AM460" s="25"/>
      <c r="AO460" s="113"/>
    </row>
    <row r="461" spans="1:41" hidden="1" x14ac:dyDescent="0.3">
      <c r="A461" s="22" t="s">
        <v>315</v>
      </c>
      <c r="B461" s="3" t="s">
        <v>316</v>
      </c>
      <c r="C461" s="3">
        <v>489</v>
      </c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>
        <v>600</v>
      </c>
      <c r="Q461" s="3">
        <v>800</v>
      </c>
      <c r="R461" s="4">
        <v>800</v>
      </c>
      <c r="S461" s="4">
        <v>800</v>
      </c>
      <c r="T461" s="4">
        <v>1000</v>
      </c>
      <c r="U461" s="4">
        <v>1300</v>
      </c>
      <c r="V461" s="4">
        <v>1200</v>
      </c>
      <c r="W461" s="4">
        <v>1200</v>
      </c>
      <c r="X461" s="4">
        <v>1300</v>
      </c>
      <c r="Y461" s="4">
        <v>1800</v>
      </c>
      <c r="Z461" s="4">
        <v>1200</v>
      </c>
      <c r="AA461" s="4">
        <v>1000</v>
      </c>
      <c r="AB461" s="4">
        <v>900</v>
      </c>
      <c r="AC461" s="4"/>
      <c r="AD461" s="4"/>
      <c r="AE461" s="4" t="s">
        <v>10</v>
      </c>
      <c r="AF461" s="4" t="s">
        <v>10</v>
      </c>
      <c r="AG461" s="4"/>
      <c r="AH461" s="4"/>
      <c r="AI461" s="4"/>
      <c r="AJ461" s="4"/>
      <c r="AK461" s="4"/>
      <c r="AL461" s="4"/>
      <c r="AM461" s="23"/>
      <c r="AO461" s="113"/>
    </row>
    <row r="462" spans="1:41" hidden="1" x14ac:dyDescent="0.3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2"/>
      <c r="S462" s="2" t="s">
        <v>8</v>
      </c>
      <c r="T462" s="2" t="s">
        <v>10</v>
      </c>
      <c r="U462" s="2" t="s">
        <v>8</v>
      </c>
      <c r="V462" s="2" t="s">
        <v>10</v>
      </c>
      <c r="W462" s="2"/>
      <c r="X462" s="2"/>
      <c r="Y462" s="2"/>
      <c r="Z462" s="2"/>
      <c r="AA462" s="2"/>
      <c r="AB462" s="2"/>
      <c r="AC462" s="2"/>
      <c r="AD462" s="2"/>
      <c r="AE462" s="2" t="s">
        <v>10</v>
      </c>
      <c r="AF462" s="2" t="s">
        <v>10</v>
      </c>
      <c r="AG462" s="2"/>
      <c r="AH462" s="2"/>
      <c r="AI462" s="2"/>
      <c r="AJ462" s="2"/>
      <c r="AK462" s="2"/>
      <c r="AL462" s="2"/>
      <c r="AM462" s="25"/>
      <c r="AO462" s="113"/>
    </row>
    <row r="463" spans="1:41" x14ac:dyDescent="0.3">
      <c r="A463" s="22" t="s">
        <v>317</v>
      </c>
      <c r="B463" s="3" t="s">
        <v>318</v>
      </c>
      <c r="C463" s="3">
        <v>377</v>
      </c>
      <c r="D463" s="3"/>
      <c r="E463" s="3"/>
      <c r="F463" s="3"/>
      <c r="G463" s="3"/>
      <c r="H463" s="3"/>
      <c r="I463" s="3">
        <v>1600</v>
      </c>
      <c r="J463" s="3">
        <v>1600</v>
      </c>
      <c r="K463" s="3">
        <v>1500</v>
      </c>
      <c r="L463" s="3">
        <v>1200</v>
      </c>
      <c r="M463" s="3">
        <v>1200</v>
      </c>
      <c r="N463" s="3">
        <v>1000</v>
      </c>
      <c r="O463" s="3">
        <v>900</v>
      </c>
      <c r="P463" s="3">
        <v>1000</v>
      </c>
      <c r="Q463" s="3">
        <v>1000</v>
      </c>
      <c r="R463" s="4">
        <v>1100</v>
      </c>
      <c r="S463" s="4" t="s">
        <v>8</v>
      </c>
      <c r="T463" s="4">
        <v>1000</v>
      </c>
      <c r="U463" s="4">
        <v>1200</v>
      </c>
      <c r="V463" s="4">
        <v>1200</v>
      </c>
      <c r="W463" s="4">
        <v>1200</v>
      </c>
      <c r="X463" s="4">
        <v>1400</v>
      </c>
      <c r="Y463" s="4">
        <v>1900</v>
      </c>
      <c r="Z463" s="4">
        <v>1800</v>
      </c>
      <c r="AA463" s="4">
        <v>1600</v>
      </c>
      <c r="AB463" s="4">
        <v>1500</v>
      </c>
      <c r="AC463" s="4">
        <v>1500</v>
      </c>
      <c r="AD463" s="4"/>
      <c r="AE463" s="4" t="s">
        <v>10</v>
      </c>
      <c r="AF463" s="4" t="s">
        <v>10</v>
      </c>
      <c r="AG463" s="4"/>
      <c r="AH463" s="4"/>
      <c r="AI463" s="4"/>
      <c r="AJ463" s="4"/>
      <c r="AK463" s="4"/>
      <c r="AL463" s="4"/>
      <c r="AM463" s="23"/>
      <c r="AO463" s="113"/>
    </row>
    <row r="464" spans="1:41" x14ac:dyDescent="0.3">
      <c r="A464" s="24" t="s">
        <v>317</v>
      </c>
      <c r="B464" s="1" t="s">
        <v>319</v>
      </c>
      <c r="C464" s="1">
        <v>375</v>
      </c>
      <c r="D464" s="1"/>
      <c r="E464" s="1"/>
      <c r="F464" s="1"/>
      <c r="G464" s="1"/>
      <c r="H464" s="1"/>
      <c r="I464" s="1">
        <v>400</v>
      </c>
      <c r="J464" s="1">
        <v>400</v>
      </c>
      <c r="K464" s="1">
        <v>350</v>
      </c>
      <c r="L464" s="1">
        <v>400</v>
      </c>
      <c r="M464" s="1">
        <v>350</v>
      </c>
      <c r="N464" s="1">
        <v>700</v>
      </c>
      <c r="O464" s="1">
        <v>700</v>
      </c>
      <c r="P464" s="1">
        <v>600</v>
      </c>
      <c r="Q464" s="1">
        <v>600</v>
      </c>
      <c r="R464" s="2">
        <v>700</v>
      </c>
      <c r="S464" s="2">
        <v>600</v>
      </c>
      <c r="T464" s="2">
        <v>600</v>
      </c>
      <c r="U464" s="2">
        <v>800</v>
      </c>
      <c r="V464" s="2">
        <v>800</v>
      </c>
      <c r="W464" s="2">
        <v>900</v>
      </c>
      <c r="X464" s="2">
        <v>1100</v>
      </c>
      <c r="Y464" s="2">
        <v>1300</v>
      </c>
      <c r="Z464" s="2">
        <v>1300</v>
      </c>
      <c r="AA464" s="2">
        <v>1200</v>
      </c>
      <c r="AB464" s="2">
        <v>1200</v>
      </c>
      <c r="AC464" s="2">
        <v>1200</v>
      </c>
      <c r="AD464" s="2"/>
      <c r="AE464" s="2" t="s">
        <v>10</v>
      </c>
      <c r="AF464" s="2" t="s">
        <v>10</v>
      </c>
      <c r="AG464" s="2"/>
      <c r="AH464" s="2"/>
      <c r="AI464" s="2"/>
      <c r="AJ464" s="2"/>
      <c r="AK464" s="2"/>
      <c r="AL464" s="2"/>
      <c r="AM464" s="25"/>
      <c r="AO464" s="113"/>
    </row>
    <row r="465" spans="1:43" x14ac:dyDescent="0.3">
      <c r="A465" s="22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 t="s">
        <v>10</v>
      </c>
      <c r="AF465" s="4" t="s">
        <v>10</v>
      </c>
      <c r="AG465" s="4"/>
      <c r="AH465" s="4"/>
      <c r="AI465" s="4"/>
      <c r="AJ465" s="4"/>
      <c r="AK465" s="4"/>
      <c r="AL465" s="4"/>
      <c r="AM465" s="23"/>
      <c r="AO465" s="113"/>
    </row>
    <row r="466" spans="1:43" s="11" customFormat="1" x14ac:dyDescent="0.3">
      <c r="A466" s="24" t="s">
        <v>320</v>
      </c>
      <c r="B466" s="1" t="s">
        <v>321</v>
      </c>
      <c r="C466" s="1">
        <v>466</v>
      </c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>
        <v>2200</v>
      </c>
      <c r="Q466" s="1">
        <v>2400</v>
      </c>
      <c r="R466" s="2">
        <v>1900</v>
      </c>
      <c r="S466" s="2">
        <v>3000</v>
      </c>
      <c r="T466" s="2">
        <v>3700</v>
      </c>
      <c r="U466" s="2">
        <v>1800</v>
      </c>
      <c r="V466" s="2">
        <v>2000</v>
      </c>
      <c r="W466" s="2">
        <v>1700</v>
      </c>
      <c r="X466" s="2">
        <v>1600</v>
      </c>
      <c r="Y466" s="2">
        <v>2500</v>
      </c>
      <c r="Z466" s="2">
        <v>3000</v>
      </c>
      <c r="AA466" s="2">
        <v>2700</v>
      </c>
      <c r="AB466" s="2">
        <v>2000</v>
      </c>
      <c r="AC466" s="2">
        <v>2000</v>
      </c>
      <c r="AD466" s="2"/>
      <c r="AE466" s="2" t="s">
        <v>10</v>
      </c>
      <c r="AF466" s="2" t="s">
        <v>10</v>
      </c>
      <c r="AG466" s="2"/>
      <c r="AH466" s="2"/>
      <c r="AI466" s="2"/>
      <c r="AJ466" s="2"/>
      <c r="AK466" s="2"/>
      <c r="AL466" s="2"/>
      <c r="AM466" s="25"/>
      <c r="AN466"/>
      <c r="AO466" s="113"/>
      <c r="AP466"/>
      <c r="AQ466" s="8"/>
    </row>
    <row r="467" spans="1:43" ht="13.95" customHeight="1" x14ac:dyDescent="0.3">
      <c r="A467" s="22"/>
      <c r="B467" s="3"/>
      <c r="C467" s="3"/>
      <c r="D467" s="3"/>
      <c r="E467" s="3"/>
      <c r="F467" s="3"/>
      <c r="G467" s="3"/>
      <c r="H467" s="3"/>
      <c r="I467" s="3" t="s">
        <v>10</v>
      </c>
      <c r="J467" s="3" t="s">
        <v>10</v>
      </c>
      <c r="K467" s="3" t="s">
        <v>10</v>
      </c>
      <c r="L467" s="3"/>
      <c r="M467" s="3"/>
      <c r="N467" s="3"/>
      <c r="O467" s="3"/>
      <c r="P467" s="3"/>
      <c r="Q467" s="3"/>
      <c r="R467" s="4"/>
      <c r="S467" s="4" t="s">
        <v>8</v>
      </c>
      <c r="T467" s="4" t="s">
        <v>10</v>
      </c>
      <c r="U467" s="4" t="s">
        <v>8</v>
      </c>
      <c r="V467" s="4" t="s">
        <v>10</v>
      </c>
      <c r="W467" s="4"/>
      <c r="X467" s="4"/>
      <c r="Y467" s="4"/>
      <c r="Z467" s="4"/>
      <c r="AA467" s="4"/>
      <c r="AB467" s="4"/>
      <c r="AC467" s="4"/>
      <c r="AD467" s="4"/>
      <c r="AE467" s="4" t="s">
        <v>10</v>
      </c>
      <c r="AF467" s="4" t="s">
        <v>10</v>
      </c>
      <c r="AG467" s="4"/>
      <c r="AH467" s="4"/>
      <c r="AI467" s="4"/>
      <c r="AJ467" s="4"/>
      <c r="AK467" s="4"/>
      <c r="AL467" s="4"/>
      <c r="AM467" s="23"/>
      <c r="AO467" s="113"/>
    </row>
    <row r="468" spans="1:43" hidden="1" x14ac:dyDescent="0.3">
      <c r="A468" s="24" t="s">
        <v>323</v>
      </c>
      <c r="B468" s="1" t="s">
        <v>322</v>
      </c>
      <c r="C468" s="1"/>
      <c r="D468" s="1">
        <v>27000</v>
      </c>
      <c r="E468" s="1">
        <v>36200</v>
      </c>
      <c r="F468" s="1">
        <v>15600</v>
      </c>
      <c r="G468" s="1">
        <v>21600</v>
      </c>
      <c r="H468" s="1">
        <v>21400</v>
      </c>
      <c r="I468" s="1">
        <v>23200</v>
      </c>
      <c r="J468" s="1">
        <v>22700</v>
      </c>
      <c r="K468" s="1">
        <v>23500</v>
      </c>
      <c r="L468" s="1">
        <v>21800</v>
      </c>
      <c r="M468" s="1">
        <v>22500</v>
      </c>
      <c r="N468" s="1">
        <v>15600</v>
      </c>
      <c r="O468" s="1">
        <v>20700</v>
      </c>
      <c r="P468" s="1">
        <v>23100</v>
      </c>
      <c r="Q468" s="1"/>
      <c r="R468" s="2"/>
      <c r="S468" s="2" t="s">
        <v>8</v>
      </c>
      <c r="T468" s="2" t="s">
        <v>10</v>
      </c>
      <c r="U468" s="2" t="s">
        <v>8</v>
      </c>
      <c r="V468" s="2" t="s">
        <v>10</v>
      </c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5"/>
      <c r="AO468" s="113"/>
    </row>
    <row r="469" spans="1:43" hidden="1" x14ac:dyDescent="0.3">
      <c r="A469" s="22" t="s">
        <v>323</v>
      </c>
      <c r="B469" s="3" t="s">
        <v>324</v>
      </c>
      <c r="C469" s="3"/>
      <c r="D469" s="3"/>
      <c r="E469" s="3"/>
      <c r="F469" s="3"/>
      <c r="G469" s="3"/>
      <c r="H469" s="3"/>
      <c r="I469" s="3">
        <v>25500</v>
      </c>
      <c r="J469" s="3">
        <v>25900</v>
      </c>
      <c r="K469" s="3">
        <v>26400</v>
      </c>
      <c r="L469" s="3">
        <v>25300</v>
      </c>
      <c r="M469" s="3">
        <v>27000</v>
      </c>
      <c r="N469" s="3">
        <v>27400</v>
      </c>
      <c r="O469" s="3"/>
      <c r="P469" s="3"/>
      <c r="Q469" s="3"/>
      <c r="R469" s="4"/>
      <c r="S469" s="4" t="s">
        <v>8</v>
      </c>
      <c r="T469" s="4" t="s">
        <v>10</v>
      </c>
      <c r="U469" s="4" t="s">
        <v>8</v>
      </c>
      <c r="V469" s="4" t="s">
        <v>10</v>
      </c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23"/>
      <c r="AO469" s="113"/>
    </row>
    <row r="470" spans="1:43" x14ac:dyDescent="0.3">
      <c r="A470" s="24" t="s">
        <v>323</v>
      </c>
      <c r="B470" s="1" t="s">
        <v>325</v>
      </c>
      <c r="C470" s="54">
        <v>8</v>
      </c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>
        <v>20200</v>
      </c>
      <c r="Q470" s="1">
        <v>23900</v>
      </c>
      <c r="R470" s="2">
        <v>24400</v>
      </c>
      <c r="S470" s="2">
        <v>24400</v>
      </c>
      <c r="T470" s="2">
        <v>24700</v>
      </c>
      <c r="U470" s="2">
        <v>25100</v>
      </c>
      <c r="V470" s="2">
        <v>24900</v>
      </c>
      <c r="W470" s="2">
        <v>22900</v>
      </c>
      <c r="X470" s="2">
        <v>27000</v>
      </c>
      <c r="Y470" s="2">
        <v>26200</v>
      </c>
      <c r="Z470" s="2">
        <v>23500</v>
      </c>
      <c r="AA470" s="2">
        <v>25000</v>
      </c>
      <c r="AB470" s="2">
        <v>22500</v>
      </c>
      <c r="AC470" s="2">
        <v>21600</v>
      </c>
      <c r="AD470" s="2">
        <v>22300</v>
      </c>
      <c r="AE470" s="2">
        <v>22200</v>
      </c>
      <c r="AF470" s="2">
        <v>22500</v>
      </c>
      <c r="AG470" s="2">
        <v>22800</v>
      </c>
      <c r="AH470" s="2">
        <v>22400</v>
      </c>
      <c r="AI470" s="2">
        <v>22400</v>
      </c>
      <c r="AJ470" s="2">
        <v>22800</v>
      </c>
      <c r="AK470" s="2">
        <f>VLOOKUP(C470,[1]DataDownloadReport_02082019!$A$2:$E$123,5,FALSE)</f>
        <v>22000</v>
      </c>
      <c r="AL470" s="2">
        <v>22100</v>
      </c>
      <c r="AM470" s="25"/>
      <c r="AO470" s="113"/>
    </row>
    <row r="471" spans="1:43" x14ac:dyDescent="0.3">
      <c r="A471" s="22" t="s">
        <v>323</v>
      </c>
      <c r="B471" s="3" t="s">
        <v>32</v>
      </c>
      <c r="C471" s="3">
        <v>379</v>
      </c>
      <c r="D471" s="3">
        <v>13400</v>
      </c>
      <c r="E471" s="3">
        <v>15000</v>
      </c>
      <c r="F471" s="3">
        <v>16000</v>
      </c>
      <c r="G471" s="3">
        <v>14000</v>
      </c>
      <c r="H471" s="3">
        <v>16500</v>
      </c>
      <c r="I471" s="3">
        <v>15600</v>
      </c>
      <c r="J471" s="3">
        <v>14800</v>
      </c>
      <c r="K471" s="3">
        <v>15100</v>
      </c>
      <c r="L471" s="3">
        <v>14800</v>
      </c>
      <c r="M471" s="3">
        <v>14700</v>
      </c>
      <c r="N471" s="3">
        <v>15000</v>
      </c>
      <c r="O471" s="3">
        <v>14900</v>
      </c>
      <c r="P471" s="3">
        <v>17000</v>
      </c>
      <c r="Q471" s="3">
        <v>14900</v>
      </c>
      <c r="R471" s="4">
        <v>14300</v>
      </c>
      <c r="S471" s="4">
        <v>13000</v>
      </c>
      <c r="T471" s="4">
        <v>14800</v>
      </c>
      <c r="U471" s="4">
        <v>12600</v>
      </c>
      <c r="V471" s="4">
        <v>16000</v>
      </c>
      <c r="W471" s="4">
        <v>15900</v>
      </c>
      <c r="X471" s="4">
        <v>17200</v>
      </c>
      <c r="Y471" s="4">
        <v>16400</v>
      </c>
      <c r="Z471" s="4">
        <v>15300</v>
      </c>
      <c r="AA471" s="4">
        <v>14500</v>
      </c>
      <c r="AB471" s="4">
        <v>15300</v>
      </c>
      <c r="AC471" s="4">
        <v>13700</v>
      </c>
      <c r="AD471" s="4"/>
      <c r="AE471" s="4" t="s">
        <v>10</v>
      </c>
      <c r="AF471" s="4" t="s">
        <v>10</v>
      </c>
      <c r="AG471" s="4"/>
      <c r="AH471" s="4"/>
      <c r="AI471" s="4"/>
      <c r="AJ471" s="4"/>
      <c r="AK471" s="4"/>
      <c r="AL471" s="4"/>
      <c r="AM471" s="23"/>
      <c r="AO471" s="113"/>
    </row>
    <row r="472" spans="1:43" x14ac:dyDescent="0.3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2"/>
      <c r="S472" s="2" t="s">
        <v>8</v>
      </c>
      <c r="T472" s="2" t="s">
        <v>10</v>
      </c>
      <c r="U472" s="2" t="s">
        <v>8</v>
      </c>
      <c r="V472" s="2" t="s">
        <v>10</v>
      </c>
      <c r="W472" s="2"/>
      <c r="X472" s="2"/>
      <c r="Y472" s="2"/>
      <c r="Z472" s="2"/>
      <c r="AA472" s="2"/>
      <c r="AB472" s="2"/>
      <c r="AC472" s="2"/>
      <c r="AD472" s="2"/>
      <c r="AE472" s="2" t="s">
        <v>10</v>
      </c>
      <c r="AF472" s="2" t="s">
        <v>10</v>
      </c>
      <c r="AG472" s="2"/>
      <c r="AH472" s="2"/>
      <c r="AI472" s="2"/>
      <c r="AJ472" s="2"/>
      <c r="AK472" s="2"/>
      <c r="AL472" s="2"/>
      <c r="AM472" s="25"/>
      <c r="AO472" s="113"/>
    </row>
    <row r="473" spans="1:43" x14ac:dyDescent="0.3">
      <c r="A473" s="22" t="s">
        <v>439</v>
      </c>
      <c r="B473" s="3" t="s">
        <v>17</v>
      </c>
      <c r="C473" s="3">
        <v>423</v>
      </c>
      <c r="D473" s="3"/>
      <c r="E473" s="3"/>
      <c r="F473" s="3"/>
      <c r="G473" s="3"/>
      <c r="H473" s="3"/>
      <c r="I473" s="3" t="s">
        <v>10</v>
      </c>
      <c r="J473" s="3" t="s">
        <v>10</v>
      </c>
      <c r="K473" s="3" t="s">
        <v>10</v>
      </c>
      <c r="L473" s="3"/>
      <c r="M473" s="3"/>
      <c r="N473" s="3">
        <v>5400</v>
      </c>
      <c r="O473" s="3">
        <v>5500</v>
      </c>
      <c r="P473" s="3">
        <v>4800</v>
      </c>
      <c r="Q473" s="3">
        <v>5100</v>
      </c>
      <c r="R473" s="4">
        <v>4700</v>
      </c>
      <c r="S473" s="4">
        <v>5200</v>
      </c>
      <c r="T473" s="4">
        <v>5600</v>
      </c>
      <c r="U473" s="4">
        <v>4900</v>
      </c>
      <c r="V473" s="4">
        <v>5000</v>
      </c>
      <c r="W473" s="4">
        <v>5500</v>
      </c>
      <c r="X473" s="4">
        <v>5300</v>
      </c>
      <c r="Y473" s="4">
        <v>5100</v>
      </c>
      <c r="Z473" s="4">
        <v>5000</v>
      </c>
      <c r="AA473" s="4">
        <v>4500</v>
      </c>
      <c r="AB473" s="4">
        <v>4400</v>
      </c>
      <c r="AC473" s="4">
        <v>3700</v>
      </c>
      <c r="AD473" s="4"/>
      <c r="AE473" s="4" t="s">
        <v>10</v>
      </c>
      <c r="AF473" s="4" t="s">
        <v>10</v>
      </c>
      <c r="AG473" s="4"/>
      <c r="AH473" s="4"/>
      <c r="AI473" s="4"/>
      <c r="AJ473" s="4"/>
      <c r="AK473" s="4"/>
      <c r="AL473" s="4"/>
      <c r="AM473" s="23"/>
      <c r="AO473" s="113"/>
    </row>
    <row r="474" spans="1:43" x14ac:dyDescent="0.3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 t="s">
        <v>10</v>
      </c>
      <c r="AF474" s="2" t="s">
        <v>10</v>
      </c>
      <c r="AG474" s="2"/>
      <c r="AH474" s="2"/>
      <c r="AI474" s="2"/>
      <c r="AJ474" s="2"/>
      <c r="AK474" s="2"/>
      <c r="AL474" s="2"/>
      <c r="AM474" s="25"/>
      <c r="AO474" s="113"/>
    </row>
    <row r="475" spans="1:43" ht="15" customHeight="1" x14ac:dyDescent="0.3">
      <c r="A475" s="22" t="s">
        <v>326</v>
      </c>
      <c r="B475" s="3" t="s">
        <v>327</v>
      </c>
      <c r="C475" s="3">
        <v>383</v>
      </c>
      <c r="D475" s="3"/>
      <c r="E475" s="3"/>
      <c r="F475" s="3"/>
      <c r="G475" s="3"/>
      <c r="H475" s="3"/>
      <c r="I475" s="3">
        <v>10000</v>
      </c>
      <c r="J475" s="3">
        <v>9800</v>
      </c>
      <c r="K475" s="3">
        <v>10800</v>
      </c>
      <c r="L475" s="3">
        <v>10400</v>
      </c>
      <c r="M475" s="3">
        <v>10600</v>
      </c>
      <c r="N475" s="3">
        <v>11800</v>
      </c>
      <c r="O475" s="3">
        <v>10700</v>
      </c>
      <c r="P475" s="3">
        <v>10400</v>
      </c>
      <c r="Q475" s="3">
        <v>10400</v>
      </c>
      <c r="R475" s="4">
        <v>10500</v>
      </c>
      <c r="S475" s="4">
        <v>10000</v>
      </c>
      <c r="T475" s="4">
        <v>10300</v>
      </c>
      <c r="U475" s="4">
        <v>9600</v>
      </c>
      <c r="V475" s="4">
        <v>10400</v>
      </c>
      <c r="W475" s="4">
        <v>9300</v>
      </c>
      <c r="X475" s="4">
        <v>9200</v>
      </c>
      <c r="Y475" s="4">
        <v>8000</v>
      </c>
      <c r="Z475" s="4">
        <v>9800</v>
      </c>
      <c r="AA475" s="4">
        <v>5200</v>
      </c>
      <c r="AB475" s="4">
        <v>9000</v>
      </c>
      <c r="AC475" s="4">
        <v>8900</v>
      </c>
      <c r="AD475" s="4"/>
      <c r="AE475" s="4" t="s">
        <v>10</v>
      </c>
      <c r="AF475" s="4" t="s">
        <v>10</v>
      </c>
      <c r="AG475" s="4"/>
      <c r="AH475" s="4"/>
      <c r="AI475" s="4"/>
      <c r="AJ475" s="4"/>
      <c r="AK475" s="4"/>
      <c r="AL475" s="4"/>
      <c r="AM475" s="23"/>
      <c r="AO475" s="113"/>
    </row>
    <row r="476" spans="1:43" hidden="1" x14ac:dyDescent="0.3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 t="s">
        <v>10</v>
      </c>
      <c r="AF476" s="2" t="s">
        <v>10</v>
      </c>
      <c r="AG476" s="2"/>
      <c r="AH476" s="2"/>
      <c r="AI476" s="2"/>
      <c r="AJ476" s="2"/>
      <c r="AK476" s="2"/>
      <c r="AL476" s="2"/>
      <c r="AM476" s="25"/>
      <c r="AO476" s="113"/>
    </row>
    <row r="477" spans="1:43" hidden="1" x14ac:dyDescent="0.3">
      <c r="A477" s="22" t="s">
        <v>328</v>
      </c>
      <c r="B477" s="3" t="s">
        <v>329</v>
      </c>
      <c r="C477" s="3">
        <v>102</v>
      </c>
      <c r="D477" s="3"/>
      <c r="E477" s="3"/>
      <c r="F477" s="3"/>
      <c r="G477" s="3"/>
      <c r="H477" s="3"/>
      <c r="I477" s="3">
        <v>17400</v>
      </c>
      <c r="J477" s="3">
        <v>17700</v>
      </c>
      <c r="K477" s="3">
        <v>17900</v>
      </c>
      <c r="L477" s="3">
        <v>18300</v>
      </c>
      <c r="M477" s="3">
        <v>18000</v>
      </c>
      <c r="N477" s="3"/>
      <c r="O477" s="3"/>
      <c r="P477" s="3"/>
      <c r="Q477" s="3"/>
      <c r="R477" s="4"/>
      <c r="S477" s="4" t="s">
        <v>8</v>
      </c>
      <c r="T477" s="4" t="s">
        <v>10</v>
      </c>
      <c r="U477" s="4" t="s">
        <v>8</v>
      </c>
      <c r="V477" s="4" t="s">
        <v>10</v>
      </c>
      <c r="W477" s="4">
        <v>16300</v>
      </c>
      <c r="X477" s="4">
        <v>15600</v>
      </c>
      <c r="Y477" s="4">
        <v>15700</v>
      </c>
      <c r="Z477" s="4"/>
      <c r="AA477" s="4"/>
      <c r="AB477" s="4"/>
      <c r="AC477" s="4"/>
      <c r="AD477" s="4"/>
      <c r="AE477" s="4" t="s">
        <v>10</v>
      </c>
      <c r="AF477" s="4" t="s">
        <v>10</v>
      </c>
      <c r="AG477" s="4"/>
      <c r="AH477" s="4"/>
      <c r="AI477" s="4"/>
      <c r="AJ477" s="4"/>
      <c r="AK477" s="4"/>
      <c r="AL477" s="4"/>
      <c r="AM477" s="23"/>
      <c r="AO477" s="113"/>
    </row>
    <row r="478" spans="1:43" x14ac:dyDescent="0.3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2"/>
      <c r="S478" s="2" t="s">
        <v>8</v>
      </c>
      <c r="T478" s="2" t="s">
        <v>10</v>
      </c>
      <c r="U478" s="2" t="s">
        <v>8</v>
      </c>
      <c r="V478" s="2" t="s">
        <v>10</v>
      </c>
      <c r="W478" s="2"/>
      <c r="X478" s="2"/>
      <c r="Y478" s="2"/>
      <c r="Z478" s="2"/>
      <c r="AA478" s="2"/>
      <c r="AB478" s="2"/>
      <c r="AC478" s="2"/>
      <c r="AD478" s="2"/>
      <c r="AE478" s="2" t="s">
        <v>10</v>
      </c>
      <c r="AF478" s="2" t="s">
        <v>10</v>
      </c>
      <c r="AG478" s="2"/>
      <c r="AH478" s="2"/>
      <c r="AI478" s="2"/>
      <c r="AJ478" s="2"/>
      <c r="AK478" s="2"/>
      <c r="AL478" s="2"/>
      <c r="AM478" s="25"/>
      <c r="AO478" s="113"/>
    </row>
    <row r="479" spans="1:43" x14ac:dyDescent="0.3">
      <c r="A479" s="22" t="s">
        <v>330</v>
      </c>
      <c r="B479" s="3" t="s">
        <v>17</v>
      </c>
      <c r="C479" s="3">
        <v>467</v>
      </c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>
        <v>8800</v>
      </c>
      <c r="Q479" s="3">
        <v>9000</v>
      </c>
      <c r="R479" s="4">
        <v>7700</v>
      </c>
      <c r="S479" s="4">
        <v>7400</v>
      </c>
      <c r="T479" s="4">
        <v>9400</v>
      </c>
      <c r="U479" s="4" t="s">
        <v>23</v>
      </c>
      <c r="V479" s="4">
        <v>9200</v>
      </c>
      <c r="W479" s="4">
        <v>9700</v>
      </c>
      <c r="X479" s="4">
        <v>11000</v>
      </c>
      <c r="Y479" s="4">
        <v>12000</v>
      </c>
      <c r="Z479" s="4">
        <v>9500</v>
      </c>
      <c r="AA479" s="4">
        <v>10000</v>
      </c>
      <c r="AB479" s="4">
        <v>9300</v>
      </c>
      <c r="AC479" s="4">
        <v>7800</v>
      </c>
      <c r="AD479" s="4"/>
      <c r="AE479" s="4" t="s">
        <v>10</v>
      </c>
      <c r="AF479" s="4" t="s">
        <v>10</v>
      </c>
      <c r="AG479" s="4">
        <v>7300</v>
      </c>
      <c r="AH479" s="4"/>
      <c r="AI479" s="4">
        <v>8900</v>
      </c>
      <c r="AJ479" s="4"/>
      <c r="AK479" s="4">
        <f>VLOOKUP(C479,[1]DataDownloadReport_02082019!$A$2:$E$123,5,FALSE)</f>
        <v>9400</v>
      </c>
      <c r="AL479" s="4"/>
      <c r="AM479" s="23"/>
      <c r="AO479" s="113"/>
    </row>
    <row r="480" spans="1:43" x14ac:dyDescent="0.3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2"/>
      <c r="S480" s="2"/>
      <c r="T480" s="2"/>
      <c r="U480" s="2"/>
      <c r="V480" s="2" t="s">
        <v>10</v>
      </c>
      <c r="W480" s="2"/>
      <c r="X480" s="2"/>
      <c r="Y480" s="2"/>
      <c r="Z480" s="2"/>
      <c r="AA480" s="2"/>
      <c r="AB480" s="2"/>
      <c r="AC480" s="2"/>
      <c r="AD480" s="2"/>
      <c r="AE480" s="2" t="s">
        <v>10</v>
      </c>
      <c r="AF480" s="2" t="s">
        <v>10</v>
      </c>
      <c r="AG480" s="2"/>
      <c r="AH480" s="2"/>
      <c r="AI480" s="2"/>
      <c r="AJ480" s="2"/>
      <c r="AK480" s="2"/>
      <c r="AL480" s="2"/>
      <c r="AM480" s="25"/>
      <c r="AO480" s="113"/>
    </row>
    <row r="481" spans="1:41" x14ac:dyDescent="0.3">
      <c r="A481" s="22" t="s">
        <v>331</v>
      </c>
      <c r="B481" s="3" t="s">
        <v>332</v>
      </c>
      <c r="C481" s="55">
        <v>54</v>
      </c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4"/>
      <c r="S481" s="4"/>
      <c r="T481" s="4"/>
      <c r="U481" s="4">
        <v>21800</v>
      </c>
      <c r="V481" s="4">
        <v>23500</v>
      </c>
      <c r="W481" s="4">
        <v>27300</v>
      </c>
      <c r="X481" s="4">
        <v>29500</v>
      </c>
      <c r="Y481" s="4">
        <v>25100</v>
      </c>
      <c r="Z481" s="4">
        <v>27700</v>
      </c>
      <c r="AA481" s="4">
        <v>26500</v>
      </c>
      <c r="AB481" s="4">
        <v>21700</v>
      </c>
      <c r="AC481" s="4">
        <v>21700</v>
      </c>
      <c r="AD481" s="4">
        <v>20700</v>
      </c>
      <c r="AE481" s="4">
        <v>22200</v>
      </c>
      <c r="AF481" s="4">
        <v>21800</v>
      </c>
      <c r="AG481" s="4">
        <v>22800</v>
      </c>
      <c r="AH481" s="4">
        <v>24900</v>
      </c>
      <c r="AI481" s="4">
        <v>25000</v>
      </c>
      <c r="AJ481" s="4">
        <v>24400</v>
      </c>
      <c r="AK481" s="4">
        <f>VLOOKUP(C481,[1]DataDownloadReport_02082019!$A$2:$E$123,5,FALSE)</f>
        <v>23900</v>
      </c>
      <c r="AL481" s="4">
        <v>24200</v>
      </c>
      <c r="AM481" s="23"/>
      <c r="AO481" s="113"/>
    </row>
    <row r="482" spans="1:41" x14ac:dyDescent="0.3">
      <c r="A482" s="24" t="s">
        <v>331</v>
      </c>
      <c r="B482" s="1" t="s">
        <v>333</v>
      </c>
      <c r="C482" s="54">
        <v>55</v>
      </c>
      <c r="D482" s="1"/>
      <c r="E482" s="1"/>
      <c r="F482" s="1"/>
      <c r="G482" s="1"/>
      <c r="H482" s="1"/>
      <c r="I482" s="1" t="s">
        <v>10</v>
      </c>
      <c r="J482" s="1" t="s">
        <v>10</v>
      </c>
      <c r="K482" s="1" t="s">
        <v>10</v>
      </c>
      <c r="L482" s="1"/>
      <c r="M482" s="1"/>
      <c r="N482" s="1"/>
      <c r="O482" s="1"/>
      <c r="P482" s="1"/>
      <c r="Q482" s="1"/>
      <c r="R482" s="2"/>
      <c r="S482" s="2" t="s">
        <v>8</v>
      </c>
      <c r="T482" s="2" t="s">
        <v>10</v>
      </c>
      <c r="U482" s="2">
        <v>21500</v>
      </c>
      <c r="V482" s="2">
        <v>23000</v>
      </c>
      <c r="W482" s="2">
        <v>26200</v>
      </c>
      <c r="X482" s="2">
        <v>23000</v>
      </c>
      <c r="Y482" s="2">
        <v>27900</v>
      </c>
      <c r="Z482" s="2">
        <v>27700</v>
      </c>
      <c r="AA482" s="2">
        <v>25800</v>
      </c>
      <c r="AB482" s="2"/>
      <c r="AC482" s="2">
        <v>26700</v>
      </c>
      <c r="AD482" s="2">
        <v>21300</v>
      </c>
      <c r="AE482" s="2">
        <v>22200</v>
      </c>
      <c r="AF482" s="2">
        <v>22600</v>
      </c>
      <c r="AG482" s="2">
        <v>23400</v>
      </c>
      <c r="AH482" s="2">
        <v>24800</v>
      </c>
      <c r="AI482" s="2">
        <v>25200</v>
      </c>
      <c r="AJ482" s="2">
        <v>25700</v>
      </c>
      <c r="AK482" s="2">
        <f>VLOOKUP(C482,[1]DataDownloadReport_02082019!$A$2:$E$123,5,FALSE)</f>
        <v>26100</v>
      </c>
      <c r="AL482" s="2">
        <v>26300</v>
      </c>
      <c r="AM482" s="25"/>
      <c r="AO482" s="113"/>
    </row>
    <row r="483" spans="1:41" x14ac:dyDescent="0.3">
      <c r="A483" s="22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4"/>
      <c r="S483" s="4"/>
      <c r="T483" s="4"/>
      <c r="U483" s="4"/>
      <c r="V483" s="4" t="s">
        <v>10</v>
      </c>
      <c r="W483" s="4"/>
      <c r="X483" s="4"/>
      <c r="Y483" s="4"/>
      <c r="Z483" s="4"/>
      <c r="AA483" s="4"/>
      <c r="AB483" s="4"/>
      <c r="AC483" s="4"/>
      <c r="AD483" s="4"/>
      <c r="AE483" s="4" t="s">
        <v>10</v>
      </c>
      <c r="AF483" s="4" t="s">
        <v>10</v>
      </c>
      <c r="AG483" s="4"/>
      <c r="AH483" s="4"/>
      <c r="AI483" s="4"/>
      <c r="AJ483" s="4"/>
      <c r="AK483" s="4"/>
      <c r="AL483" s="4"/>
      <c r="AM483" s="23"/>
      <c r="AO483" s="113"/>
    </row>
    <row r="484" spans="1:41" x14ac:dyDescent="0.3">
      <c r="A484" s="24" t="s">
        <v>334</v>
      </c>
      <c r="B484" s="1" t="s">
        <v>335</v>
      </c>
      <c r="C484" s="1">
        <v>385</v>
      </c>
      <c r="D484" s="1">
        <v>3000</v>
      </c>
      <c r="E484" s="1">
        <v>3500</v>
      </c>
      <c r="F484" s="1">
        <v>4100</v>
      </c>
      <c r="G484" s="1">
        <v>5800</v>
      </c>
      <c r="H484" s="1">
        <v>2500</v>
      </c>
      <c r="I484" s="1">
        <v>2600</v>
      </c>
      <c r="J484" s="1">
        <v>2800</v>
      </c>
      <c r="K484" s="1">
        <v>3000</v>
      </c>
      <c r="L484" s="1">
        <v>2700</v>
      </c>
      <c r="M484" s="1">
        <v>2700</v>
      </c>
      <c r="N484" s="1"/>
      <c r="O484" s="1"/>
      <c r="P484" s="1">
        <v>3100</v>
      </c>
      <c r="Q484" s="1">
        <v>2800</v>
      </c>
      <c r="R484" s="2">
        <v>3500</v>
      </c>
      <c r="S484" s="2">
        <v>4300</v>
      </c>
      <c r="T484" s="2">
        <v>4100</v>
      </c>
      <c r="U484" s="2">
        <v>4300</v>
      </c>
      <c r="V484" s="2">
        <v>4100</v>
      </c>
      <c r="W484" s="2">
        <v>4200</v>
      </c>
      <c r="X484" s="2">
        <v>4400</v>
      </c>
      <c r="Y484" s="2">
        <v>4600</v>
      </c>
      <c r="Z484" s="2">
        <v>5400</v>
      </c>
      <c r="AA484" s="2">
        <v>3300</v>
      </c>
      <c r="AB484" s="2">
        <v>4600</v>
      </c>
      <c r="AC484" s="2">
        <v>4600</v>
      </c>
      <c r="AD484" s="2"/>
      <c r="AE484" s="2" t="s">
        <v>10</v>
      </c>
      <c r="AF484" s="2" t="s">
        <v>10</v>
      </c>
      <c r="AG484" s="2"/>
      <c r="AH484" s="2"/>
      <c r="AI484" s="2"/>
      <c r="AJ484" s="2"/>
      <c r="AK484" s="2"/>
      <c r="AL484" s="2"/>
      <c r="AM484" s="25"/>
      <c r="AO484" s="113"/>
    </row>
    <row r="485" spans="1:41" x14ac:dyDescent="0.3">
      <c r="A485" s="22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4"/>
      <c r="S485" s="4" t="s">
        <v>8</v>
      </c>
      <c r="T485" s="4" t="s">
        <v>10</v>
      </c>
      <c r="U485" s="4" t="s">
        <v>8</v>
      </c>
      <c r="V485" s="4" t="s">
        <v>10</v>
      </c>
      <c r="W485" s="4"/>
      <c r="X485" s="4"/>
      <c r="Y485" s="4"/>
      <c r="Z485" s="4"/>
      <c r="AA485" s="4"/>
      <c r="AB485" s="4"/>
      <c r="AC485" s="4"/>
      <c r="AD485" s="4"/>
      <c r="AE485" s="4" t="s">
        <v>10</v>
      </c>
      <c r="AF485" s="4" t="s">
        <v>10</v>
      </c>
      <c r="AG485" s="4"/>
      <c r="AH485" s="4"/>
      <c r="AI485" s="4"/>
      <c r="AJ485" s="4"/>
      <c r="AK485" s="4"/>
      <c r="AL485" s="4"/>
      <c r="AM485" s="23"/>
      <c r="AO485" s="113"/>
    </row>
    <row r="486" spans="1:41" x14ac:dyDescent="0.3">
      <c r="A486" s="24" t="s">
        <v>336</v>
      </c>
      <c r="B486" s="1" t="s">
        <v>337</v>
      </c>
      <c r="C486" s="1">
        <v>478</v>
      </c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>
        <v>100</v>
      </c>
      <c r="Q486" s="1">
        <v>100</v>
      </c>
      <c r="R486" s="2">
        <v>100</v>
      </c>
      <c r="S486" s="2">
        <v>100</v>
      </c>
      <c r="T486" s="2">
        <v>400</v>
      </c>
      <c r="U486" s="2">
        <v>500</v>
      </c>
      <c r="V486" s="2">
        <v>600</v>
      </c>
      <c r="W486" s="2">
        <v>700</v>
      </c>
      <c r="X486" s="2"/>
      <c r="Y486" s="2">
        <v>1700</v>
      </c>
      <c r="Z486" s="2">
        <v>1600</v>
      </c>
      <c r="AA486" s="2">
        <v>1200</v>
      </c>
      <c r="AB486" s="2">
        <v>1000</v>
      </c>
      <c r="AC486" s="2">
        <v>1200</v>
      </c>
      <c r="AD486" s="2"/>
      <c r="AE486" s="2" t="s">
        <v>10</v>
      </c>
      <c r="AF486" s="2" t="s">
        <v>10</v>
      </c>
      <c r="AG486" s="2"/>
      <c r="AH486" s="2"/>
      <c r="AI486" s="2"/>
      <c r="AJ486" s="2"/>
      <c r="AK486" s="2"/>
      <c r="AL486" s="2"/>
      <c r="AM486" s="25"/>
      <c r="AO486" s="113"/>
    </row>
    <row r="487" spans="1:41" hidden="1" x14ac:dyDescent="0.3">
      <c r="A487" s="22"/>
      <c r="B487" s="3"/>
      <c r="C487" s="3"/>
      <c r="D487" s="3"/>
      <c r="E487" s="3"/>
      <c r="F487" s="3"/>
      <c r="G487" s="3"/>
      <c r="H487" s="3"/>
      <c r="I487" s="3" t="s">
        <v>10</v>
      </c>
      <c r="J487" s="3" t="s">
        <v>10</v>
      </c>
      <c r="K487" s="3" t="s">
        <v>10</v>
      </c>
      <c r="L487" s="3"/>
      <c r="M487" s="3"/>
      <c r="N487" s="3"/>
      <c r="O487" s="3"/>
      <c r="P487" s="3"/>
      <c r="Q487" s="3"/>
      <c r="R487" s="4"/>
      <c r="S487" s="4" t="s">
        <v>8</v>
      </c>
      <c r="T487" s="4" t="s">
        <v>10</v>
      </c>
      <c r="U487" s="4" t="s">
        <v>8</v>
      </c>
      <c r="V487" s="4" t="s">
        <v>10</v>
      </c>
      <c r="W487" s="4"/>
      <c r="X487" s="4"/>
      <c r="Y487" s="4"/>
      <c r="Z487" s="4"/>
      <c r="AA487" s="4"/>
      <c r="AB487" s="4"/>
      <c r="AC487" s="4"/>
      <c r="AD487" s="4"/>
      <c r="AE487" s="4" t="s">
        <v>10</v>
      </c>
      <c r="AF487" s="4" t="s">
        <v>10</v>
      </c>
      <c r="AG487" s="4"/>
      <c r="AH487" s="4"/>
      <c r="AI487" s="4"/>
      <c r="AJ487" s="4"/>
      <c r="AK487" s="4"/>
      <c r="AL487" s="4"/>
      <c r="AM487" s="23"/>
      <c r="AO487" s="113"/>
    </row>
    <row r="488" spans="1:41" hidden="1" x14ac:dyDescent="0.3">
      <c r="A488" s="24" t="s">
        <v>338</v>
      </c>
      <c r="B488" s="1" t="s">
        <v>339</v>
      </c>
      <c r="C488" s="1">
        <v>605</v>
      </c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2"/>
      <c r="S488" s="2">
        <v>4600</v>
      </c>
      <c r="T488" s="2">
        <v>4700</v>
      </c>
      <c r="U488" s="2">
        <v>4700</v>
      </c>
      <c r="V488" s="2">
        <v>4900</v>
      </c>
      <c r="W488" s="2">
        <v>5500</v>
      </c>
      <c r="X488" s="2">
        <v>5600</v>
      </c>
      <c r="Y488" s="2">
        <v>5600</v>
      </c>
      <c r="Z488" s="2">
        <v>6800</v>
      </c>
      <c r="AA488" s="2">
        <v>5500</v>
      </c>
      <c r="AB488" s="2">
        <v>4900</v>
      </c>
      <c r="AC488" s="2"/>
      <c r="AD488" s="2"/>
      <c r="AE488" s="2" t="s">
        <v>10</v>
      </c>
      <c r="AF488" s="2" t="s">
        <v>10</v>
      </c>
      <c r="AG488" s="2"/>
      <c r="AH488" s="2"/>
      <c r="AI488" s="2"/>
      <c r="AJ488" s="2"/>
      <c r="AK488" s="2"/>
      <c r="AL488" s="2"/>
      <c r="AM488" s="25"/>
      <c r="AO488" s="113"/>
    </row>
    <row r="489" spans="1:41" hidden="1" x14ac:dyDescent="0.3">
      <c r="A489" s="22" t="s">
        <v>338</v>
      </c>
      <c r="B489" s="3" t="s">
        <v>247</v>
      </c>
      <c r="C489" s="3">
        <v>606</v>
      </c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4"/>
      <c r="S489" s="4">
        <v>7800</v>
      </c>
      <c r="T489" s="4">
        <v>8300</v>
      </c>
      <c r="U489" s="4">
        <v>8900</v>
      </c>
      <c r="V489" s="4">
        <v>9400</v>
      </c>
      <c r="W489" s="4">
        <v>9100</v>
      </c>
      <c r="X489" s="4">
        <v>8100</v>
      </c>
      <c r="Y489" s="4" t="s">
        <v>9</v>
      </c>
      <c r="Z489" s="4">
        <v>10100</v>
      </c>
      <c r="AA489" s="4">
        <v>9000</v>
      </c>
      <c r="AB489" s="4">
        <v>8100</v>
      </c>
      <c r="AC489" s="4"/>
      <c r="AD489" s="4"/>
      <c r="AE489" s="4" t="s">
        <v>10</v>
      </c>
      <c r="AF489" s="4" t="s">
        <v>10</v>
      </c>
      <c r="AG489" s="4"/>
      <c r="AH489" s="4"/>
      <c r="AI489" s="4"/>
      <c r="AJ489" s="4"/>
      <c r="AK489" s="4"/>
      <c r="AL489" s="4"/>
      <c r="AM489" s="23"/>
      <c r="AO489" s="113"/>
    </row>
    <row r="490" spans="1:41" hidden="1" x14ac:dyDescent="0.3">
      <c r="A490" s="24" t="s">
        <v>338</v>
      </c>
      <c r="B490" s="1" t="s">
        <v>146</v>
      </c>
      <c r="C490" s="1">
        <v>607</v>
      </c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2"/>
      <c r="S490" s="2">
        <v>1100</v>
      </c>
      <c r="T490" s="2">
        <v>800</v>
      </c>
      <c r="U490" s="2">
        <v>1000</v>
      </c>
      <c r="V490" s="2">
        <v>900</v>
      </c>
      <c r="W490" s="2">
        <v>1000</v>
      </c>
      <c r="X490" s="2">
        <v>1500</v>
      </c>
      <c r="Y490" s="2">
        <v>2600</v>
      </c>
      <c r="Z490" s="2">
        <v>6600</v>
      </c>
      <c r="AA490" s="2">
        <v>6000</v>
      </c>
      <c r="AB490" s="2">
        <v>5400</v>
      </c>
      <c r="AC490" s="2"/>
      <c r="AD490" s="2"/>
      <c r="AE490" s="2" t="s">
        <v>10</v>
      </c>
      <c r="AF490" s="2" t="s">
        <v>10</v>
      </c>
      <c r="AG490" s="2"/>
      <c r="AH490" s="2"/>
      <c r="AI490" s="2"/>
      <c r="AJ490" s="2"/>
      <c r="AK490" s="2"/>
      <c r="AL490" s="2"/>
      <c r="AM490" s="25"/>
      <c r="AO490" s="113"/>
    </row>
    <row r="491" spans="1:41" x14ac:dyDescent="0.3">
      <c r="A491" s="22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 t="s">
        <v>10</v>
      </c>
      <c r="AF491" s="4" t="s">
        <v>10</v>
      </c>
      <c r="AG491" s="4"/>
      <c r="AH491" s="4"/>
      <c r="AI491" s="4"/>
      <c r="AJ491" s="4"/>
      <c r="AK491" s="4"/>
      <c r="AL491" s="4"/>
      <c r="AM491" s="23"/>
      <c r="AO491" s="113"/>
    </row>
    <row r="492" spans="1:41" x14ac:dyDescent="0.3">
      <c r="A492" s="24" t="s">
        <v>440</v>
      </c>
      <c r="B492" s="1" t="s">
        <v>17</v>
      </c>
      <c r="C492" s="1">
        <v>386</v>
      </c>
      <c r="D492" s="1">
        <v>5000</v>
      </c>
      <c r="E492" s="1">
        <v>7300</v>
      </c>
      <c r="F492" s="1">
        <v>8600</v>
      </c>
      <c r="G492" s="1">
        <v>14600</v>
      </c>
      <c r="H492" s="1">
        <v>15700</v>
      </c>
      <c r="I492" s="1">
        <v>15100</v>
      </c>
      <c r="J492" s="1">
        <v>17400</v>
      </c>
      <c r="K492" s="1">
        <v>17700</v>
      </c>
      <c r="L492" s="1">
        <v>22900</v>
      </c>
      <c r="M492" s="1">
        <v>17800</v>
      </c>
      <c r="N492" s="1">
        <v>19600</v>
      </c>
      <c r="O492" s="1">
        <v>24600</v>
      </c>
      <c r="P492" s="1">
        <v>26900</v>
      </c>
      <c r="Q492" s="1">
        <v>26700</v>
      </c>
      <c r="R492" s="2">
        <v>29800</v>
      </c>
      <c r="S492" s="2">
        <v>30300</v>
      </c>
      <c r="T492" s="2">
        <v>33800</v>
      </c>
      <c r="U492" s="2">
        <v>33100</v>
      </c>
      <c r="V492" s="2">
        <v>35400</v>
      </c>
      <c r="W492" s="2">
        <v>36900</v>
      </c>
      <c r="X492" s="2">
        <v>35200</v>
      </c>
      <c r="Y492" s="2">
        <v>33600</v>
      </c>
      <c r="Z492" s="2">
        <v>31800</v>
      </c>
      <c r="AA492" s="2">
        <v>29200</v>
      </c>
      <c r="AB492" s="2">
        <v>29400</v>
      </c>
      <c r="AC492" s="2">
        <v>28300</v>
      </c>
      <c r="AD492" s="2"/>
      <c r="AE492" s="2" t="s">
        <v>10</v>
      </c>
      <c r="AF492" s="2">
        <v>29300</v>
      </c>
      <c r="AG492" s="2"/>
      <c r="AH492" s="2"/>
      <c r="AI492" s="2"/>
      <c r="AJ492" s="2"/>
      <c r="AK492" s="2"/>
      <c r="AL492" s="2"/>
      <c r="AM492" s="25"/>
      <c r="AO492" s="113"/>
    </row>
    <row r="493" spans="1:41" x14ac:dyDescent="0.3">
      <c r="A493" s="22" t="s">
        <v>440</v>
      </c>
      <c r="B493" s="3" t="s">
        <v>95</v>
      </c>
      <c r="C493" s="3">
        <v>387</v>
      </c>
      <c r="D493" s="3"/>
      <c r="E493" s="3"/>
      <c r="F493" s="3"/>
      <c r="G493" s="3"/>
      <c r="H493" s="3"/>
      <c r="I493" s="3">
        <v>9600</v>
      </c>
      <c r="J493" s="3">
        <v>10200</v>
      </c>
      <c r="K493" s="3">
        <v>10100</v>
      </c>
      <c r="L493" s="3">
        <v>11500</v>
      </c>
      <c r="M493" s="3">
        <v>9300</v>
      </c>
      <c r="N493" s="3">
        <v>10800</v>
      </c>
      <c r="O493" s="3">
        <v>11700</v>
      </c>
      <c r="P493" s="3">
        <v>14000</v>
      </c>
      <c r="Q493" s="3">
        <v>14600</v>
      </c>
      <c r="R493" s="4">
        <v>16100</v>
      </c>
      <c r="S493" s="4">
        <v>17800</v>
      </c>
      <c r="T493" s="4">
        <v>19700</v>
      </c>
      <c r="U493" s="4">
        <v>20300</v>
      </c>
      <c r="V493" s="4">
        <v>23600</v>
      </c>
      <c r="W493" s="4">
        <v>25400</v>
      </c>
      <c r="X493" s="4">
        <v>26400</v>
      </c>
      <c r="Y493" s="4">
        <v>23600</v>
      </c>
      <c r="Z493" s="4">
        <v>25200</v>
      </c>
      <c r="AA493" s="4">
        <v>22900</v>
      </c>
      <c r="AB493" s="4">
        <v>21600</v>
      </c>
      <c r="AC493" s="4">
        <v>23400</v>
      </c>
      <c r="AD493" s="4"/>
      <c r="AE493" s="4" t="s">
        <v>10</v>
      </c>
      <c r="AF493" s="4">
        <v>26900</v>
      </c>
      <c r="AG493" s="4">
        <v>26700</v>
      </c>
      <c r="AH493" s="4"/>
      <c r="AI493" s="4">
        <v>30600</v>
      </c>
      <c r="AJ493" s="4"/>
      <c r="AK493" s="4">
        <f>VLOOKUP(C493,[1]DataDownloadReport_02082019!$A$2:$E$123,5,FALSE)</f>
        <v>32700</v>
      </c>
      <c r="AL493" s="4"/>
      <c r="AM493" s="23"/>
      <c r="AO493" s="113"/>
    </row>
    <row r="494" spans="1:41" x14ac:dyDescent="0.3">
      <c r="A494" s="24" t="s">
        <v>440</v>
      </c>
      <c r="B494" s="1" t="s">
        <v>240</v>
      </c>
      <c r="C494" s="1">
        <v>388</v>
      </c>
      <c r="D494" s="1">
        <v>3800</v>
      </c>
      <c r="E494" s="1">
        <v>4400</v>
      </c>
      <c r="F494" s="1">
        <v>6900</v>
      </c>
      <c r="G494" s="1">
        <v>6200</v>
      </c>
      <c r="H494" s="1">
        <v>6400</v>
      </c>
      <c r="I494" s="1">
        <v>7000</v>
      </c>
      <c r="J494" s="1">
        <v>6800</v>
      </c>
      <c r="K494" s="1">
        <v>6500</v>
      </c>
      <c r="L494" s="1">
        <v>8800</v>
      </c>
      <c r="M494" s="1">
        <v>7900</v>
      </c>
      <c r="N494" s="1">
        <v>9900</v>
      </c>
      <c r="O494" s="1">
        <v>9800</v>
      </c>
      <c r="P494" s="1">
        <v>10000</v>
      </c>
      <c r="Q494" s="1">
        <v>9800</v>
      </c>
      <c r="R494" s="2">
        <v>11900</v>
      </c>
      <c r="S494" s="2">
        <v>11100</v>
      </c>
      <c r="T494" s="2">
        <v>13000</v>
      </c>
      <c r="U494" s="2">
        <v>14600</v>
      </c>
      <c r="V494" s="2">
        <v>15200</v>
      </c>
      <c r="W494" s="2">
        <v>19900</v>
      </c>
      <c r="X494" s="2">
        <v>19800</v>
      </c>
      <c r="Y494" s="2">
        <v>19200</v>
      </c>
      <c r="Z494" s="2">
        <v>20100</v>
      </c>
      <c r="AA494" s="2">
        <v>16200</v>
      </c>
      <c r="AB494" s="2">
        <v>17800</v>
      </c>
      <c r="AC494" s="2">
        <v>17900</v>
      </c>
      <c r="AD494" s="2">
        <v>13500</v>
      </c>
      <c r="AE494" s="2" t="s">
        <v>10</v>
      </c>
      <c r="AF494" s="2">
        <v>15400</v>
      </c>
      <c r="AG494" s="2">
        <v>17000</v>
      </c>
      <c r="AH494" s="2">
        <v>18200</v>
      </c>
      <c r="AI494" s="2">
        <v>20200</v>
      </c>
      <c r="AJ494" s="2">
        <v>20500</v>
      </c>
      <c r="AK494" s="2">
        <f>VLOOKUP(C494,[1]DataDownloadReport_02082019!$A$2:$E$123,5,FALSE)</f>
        <v>21900</v>
      </c>
      <c r="AL494" s="2">
        <v>23300</v>
      </c>
      <c r="AM494" s="25"/>
      <c r="AO494" s="113"/>
    </row>
    <row r="495" spans="1:41" x14ac:dyDescent="0.3">
      <c r="A495" s="22" t="s">
        <v>440</v>
      </c>
      <c r="B495" s="3" t="s">
        <v>243</v>
      </c>
      <c r="C495" s="55">
        <v>18</v>
      </c>
      <c r="D495" s="3"/>
      <c r="E495" s="3"/>
      <c r="F495" s="3"/>
      <c r="G495" s="3"/>
      <c r="H495" s="3"/>
      <c r="I495" s="3" t="s">
        <v>10</v>
      </c>
      <c r="J495" s="3" t="s">
        <v>10</v>
      </c>
      <c r="K495" s="3" t="s">
        <v>10</v>
      </c>
      <c r="L495" s="3">
        <v>6800</v>
      </c>
      <c r="M495" s="3">
        <v>7800</v>
      </c>
      <c r="N495" s="3" t="s">
        <v>340</v>
      </c>
      <c r="O495" s="3">
        <v>8300</v>
      </c>
      <c r="P495" s="3">
        <v>8500</v>
      </c>
      <c r="Q495" s="3">
        <v>8300</v>
      </c>
      <c r="R495" s="4">
        <v>9100</v>
      </c>
      <c r="S495" s="4">
        <v>9900</v>
      </c>
      <c r="T495" s="4">
        <v>10400</v>
      </c>
      <c r="U495" s="4">
        <v>10000</v>
      </c>
      <c r="V495" s="4">
        <v>11000</v>
      </c>
      <c r="W495" s="4">
        <v>13900</v>
      </c>
      <c r="X495" s="4">
        <v>15500</v>
      </c>
      <c r="Y495" s="4">
        <v>15700</v>
      </c>
      <c r="Z495" s="4">
        <v>16000</v>
      </c>
      <c r="AA495" s="4">
        <v>14000</v>
      </c>
      <c r="AB495" s="4">
        <v>13400</v>
      </c>
      <c r="AC495" s="4">
        <v>13500</v>
      </c>
      <c r="AD495" s="4">
        <v>11800</v>
      </c>
      <c r="AE495" s="4">
        <v>11500</v>
      </c>
      <c r="AF495" s="4">
        <v>14000</v>
      </c>
      <c r="AG495" s="4">
        <v>15200</v>
      </c>
      <c r="AH495" s="4">
        <v>18000</v>
      </c>
      <c r="AI495" s="4">
        <v>17800</v>
      </c>
      <c r="AJ495" s="4">
        <v>18300</v>
      </c>
      <c r="AK495" s="4">
        <f>VLOOKUP(C495,[1]DataDownloadReport_02082019!$A$2:$E$123,5,FALSE)</f>
        <v>19300</v>
      </c>
      <c r="AL495" s="4">
        <v>19900</v>
      </c>
      <c r="AM495" s="23"/>
      <c r="AO495" s="113"/>
    </row>
    <row r="496" spans="1:41" x14ac:dyDescent="0.3">
      <c r="A496" s="24"/>
      <c r="B496" s="1"/>
      <c r="C496" s="1"/>
      <c r="D496" s="1"/>
      <c r="E496" s="1"/>
      <c r="F496" s="1"/>
      <c r="G496" s="1"/>
      <c r="H496" s="1"/>
      <c r="I496" s="1" t="s">
        <v>10</v>
      </c>
      <c r="J496" s="1" t="s">
        <v>10</v>
      </c>
      <c r="K496" s="1" t="s">
        <v>10</v>
      </c>
      <c r="L496" s="1"/>
      <c r="M496" s="1"/>
      <c r="N496" s="1"/>
      <c r="O496" s="1"/>
      <c r="P496" s="1"/>
      <c r="Q496" s="1"/>
      <c r="R496" s="2"/>
      <c r="S496" s="2" t="s">
        <v>8</v>
      </c>
      <c r="T496" s="2" t="s">
        <v>10</v>
      </c>
      <c r="U496" s="2" t="s">
        <v>8</v>
      </c>
      <c r="V496" s="2" t="s">
        <v>10</v>
      </c>
      <c r="W496" s="2"/>
      <c r="X496" s="2"/>
      <c r="Y496" s="2"/>
      <c r="Z496" s="2"/>
      <c r="AA496" s="2"/>
      <c r="AB496" s="2"/>
      <c r="AC496" s="2"/>
      <c r="AD496" s="2"/>
      <c r="AE496" s="2" t="s">
        <v>10</v>
      </c>
      <c r="AF496" s="2" t="s">
        <v>10</v>
      </c>
      <c r="AG496" s="2"/>
      <c r="AH496" s="2"/>
      <c r="AI496" s="2"/>
      <c r="AJ496" s="2"/>
      <c r="AK496" s="2"/>
      <c r="AL496" s="2"/>
      <c r="AM496" s="25"/>
      <c r="AO496" s="113"/>
    </row>
    <row r="497" spans="1:41" x14ac:dyDescent="0.3">
      <c r="A497" s="22" t="s">
        <v>341</v>
      </c>
      <c r="B497" s="3" t="s">
        <v>173</v>
      </c>
      <c r="C497" s="3">
        <v>389</v>
      </c>
      <c r="D497" s="3">
        <v>5700</v>
      </c>
      <c r="E497" s="3">
        <v>4700</v>
      </c>
      <c r="F497" s="3">
        <v>5500</v>
      </c>
      <c r="G497" s="3">
        <v>5600</v>
      </c>
      <c r="H497" s="3">
        <v>5700</v>
      </c>
      <c r="I497" s="3">
        <v>6100</v>
      </c>
      <c r="J497" s="3">
        <v>5900</v>
      </c>
      <c r="K497" s="3">
        <v>5800</v>
      </c>
      <c r="L497" s="3">
        <v>5900</v>
      </c>
      <c r="M497" s="3">
        <v>5800</v>
      </c>
      <c r="N497" s="3">
        <v>5900</v>
      </c>
      <c r="O497" s="3">
        <v>6000</v>
      </c>
      <c r="P497" s="3">
        <v>5800</v>
      </c>
      <c r="Q497" s="3">
        <v>6400</v>
      </c>
      <c r="R497" s="4">
        <v>5700</v>
      </c>
      <c r="S497" s="4">
        <v>5700</v>
      </c>
      <c r="T497" s="4">
        <v>5600</v>
      </c>
      <c r="U497" s="4">
        <v>6300</v>
      </c>
      <c r="V497" s="4">
        <v>6400</v>
      </c>
      <c r="W497" s="4">
        <v>6200</v>
      </c>
      <c r="X497" s="4">
        <v>6700</v>
      </c>
      <c r="Y497" s="4">
        <v>6500</v>
      </c>
      <c r="Z497" s="4">
        <v>6500</v>
      </c>
      <c r="AA497" s="4">
        <v>6100</v>
      </c>
      <c r="AB497" s="4">
        <v>6200</v>
      </c>
      <c r="AC497" s="4">
        <v>6400</v>
      </c>
      <c r="AD497" s="4">
        <v>6500</v>
      </c>
      <c r="AE497" s="4" t="s">
        <v>10</v>
      </c>
      <c r="AF497" s="4">
        <v>6600</v>
      </c>
      <c r="AG497" s="4"/>
      <c r="AH497" s="4">
        <v>7600</v>
      </c>
      <c r="AI497" s="4"/>
      <c r="AJ497" s="4">
        <v>7600</v>
      </c>
      <c r="AK497" s="4"/>
      <c r="AL497" s="4"/>
      <c r="AM497" s="23"/>
      <c r="AO497" s="113"/>
    </row>
    <row r="498" spans="1:41" x14ac:dyDescent="0.3">
      <c r="A498" s="24"/>
      <c r="B498" s="1"/>
      <c r="C498" s="1"/>
      <c r="D498" s="1"/>
      <c r="E498" s="1"/>
      <c r="F498" s="1"/>
      <c r="G498" s="1"/>
      <c r="H498" s="1"/>
      <c r="I498" s="1" t="s">
        <v>10</v>
      </c>
      <c r="J498" s="1" t="s">
        <v>10</v>
      </c>
      <c r="K498" s="1" t="s">
        <v>10</v>
      </c>
      <c r="L498" s="1"/>
      <c r="M498" s="1"/>
      <c r="N498" s="1"/>
      <c r="O498" s="1"/>
      <c r="P498" s="1"/>
      <c r="Q498" s="1"/>
      <c r="R498" s="2"/>
      <c r="S498" s="2" t="s">
        <v>8</v>
      </c>
      <c r="T498" s="2" t="s">
        <v>10</v>
      </c>
      <c r="U498" s="2" t="s">
        <v>8</v>
      </c>
      <c r="V498" s="2" t="s">
        <v>10</v>
      </c>
      <c r="W498" s="2"/>
      <c r="X498" s="2"/>
      <c r="Y498" s="2"/>
      <c r="Z498" s="2"/>
      <c r="AA498" s="2"/>
      <c r="AB498" s="2"/>
      <c r="AC498" s="2"/>
      <c r="AD498" s="2"/>
      <c r="AE498" s="2" t="s">
        <v>10</v>
      </c>
      <c r="AF498" s="2" t="s">
        <v>10</v>
      </c>
      <c r="AG498" s="2"/>
      <c r="AH498" s="2"/>
      <c r="AI498" s="2"/>
      <c r="AJ498" s="2"/>
      <c r="AK498" s="2"/>
      <c r="AL498" s="2"/>
      <c r="AM498" s="25"/>
      <c r="AO498" s="113"/>
    </row>
    <row r="499" spans="1:41" ht="12.6" customHeight="1" x14ac:dyDescent="0.3">
      <c r="A499" s="22" t="s">
        <v>342</v>
      </c>
      <c r="B499" s="3" t="s">
        <v>343</v>
      </c>
      <c r="C499" s="3">
        <v>390</v>
      </c>
      <c r="D499" s="3"/>
      <c r="E499" s="3"/>
      <c r="F499" s="3"/>
      <c r="G499" s="3"/>
      <c r="H499" s="3"/>
      <c r="I499" s="3">
        <v>6900</v>
      </c>
      <c r="J499" s="3">
        <v>7000</v>
      </c>
      <c r="K499" s="3">
        <v>7900</v>
      </c>
      <c r="L499" s="3">
        <v>9800</v>
      </c>
      <c r="M499" s="3">
        <v>8500</v>
      </c>
      <c r="N499" s="3">
        <v>9700</v>
      </c>
      <c r="O499" s="3">
        <v>10100</v>
      </c>
      <c r="P499" s="3">
        <v>9800</v>
      </c>
      <c r="Q499" s="3">
        <v>9900</v>
      </c>
      <c r="R499" s="4">
        <v>9800</v>
      </c>
      <c r="S499" s="4">
        <v>9700</v>
      </c>
      <c r="T499" s="4">
        <v>9600</v>
      </c>
      <c r="U499" s="4">
        <v>9800</v>
      </c>
      <c r="V499" s="4">
        <v>10200</v>
      </c>
      <c r="W499" s="4">
        <v>11600</v>
      </c>
      <c r="X499" s="4">
        <v>11400</v>
      </c>
      <c r="Y499" s="4">
        <v>10100</v>
      </c>
      <c r="Z499" s="4">
        <v>9500</v>
      </c>
      <c r="AA499" s="4">
        <v>9100</v>
      </c>
      <c r="AB499" s="4">
        <v>9500</v>
      </c>
      <c r="AC499" s="4">
        <v>10900</v>
      </c>
      <c r="AD499" s="4"/>
      <c r="AE499" s="4" t="s">
        <v>10</v>
      </c>
      <c r="AF499" s="4" t="s">
        <v>10</v>
      </c>
      <c r="AG499" s="4"/>
      <c r="AH499" s="4"/>
      <c r="AI499" s="4"/>
      <c r="AJ499" s="4"/>
      <c r="AK499" s="4"/>
      <c r="AL499" s="4"/>
      <c r="AM499" s="23"/>
      <c r="AO499" s="113"/>
    </row>
    <row r="500" spans="1:41" hidden="1" x14ac:dyDescent="0.3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 t="s">
        <v>10</v>
      </c>
      <c r="AF500" s="2" t="s">
        <v>10</v>
      </c>
      <c r="AG500" s="2"/>
      <c r="AH500" s="2"/>
      <c r="AI500" s="2"/>
      <c r="AJ500" s="2"/>
      <c r="AK500" s="2"/>
      <c r="AL500" s="2"/>
      <c r="AM500" s="25"/>
      <c r="AO500" s="113"/>
    </row>
    <row r="501" spans="1:41" hidden="1" x14ac:dyDescent="0.3">
      <c r="A501" s="22" t="s">
        <v>344</v>
      </c>
      <c r="B501" s="3" t="s">
        <v>146</v>
      </c>
      <c r="C501" s="3">
        <v>623</v>
      </c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4"/>
      <c r="S501" s="4">
        <v>7400</v>
      </c>
      <c r="T501" s="4">
        <v>8100</v>
      </c>
      <c r="U501" s="4">
        <v>8100</v>
      </c>
      <c r="V501" s="4">
        <v>8200</v>
      </c>
      <c r="W501" s="4">
        <v>10400</v>
      </c>
      <c r="X501" s="4">
        <v>8100</v>
      </c>
      <c r="Y501" s="4">
        <v>7800</v>
      </c>
      <c r="Z501" s="4">
        <v>7400</v>
      </c>
      <c r="AA501" s="4">
        <v>6700</v>
      </c>
      <c r="AB501" s="4">
        <v>7200</v>
      </c>
      <c r="AC501" s="4"/>
      <c r="AD501" s="4"/>
      <c r="AE501" s="4" t="s">
        <v>10</v>
      </c>
      <c r="AF501" s="4" t="s">
        <v>10</v>
      </c>
      <c r="AG501" s="4"/>
      <c r="AH501" s="4"/>
      <c r="AI501" s="4"/>
      <c r="AJ501" s="4"/>
      <c r="AK501" s="4"/>
      <c r="AL501" s="4"/>
      <c r="AM501" s="23"/>
      <c r="AO501" s="113"/>
    </row>
    <row r="502" spans="1:41" hidden="1" x14ac:dyDescent="0.3">
      <c r="A502" s="24" t="s">
        <v>344</v>
      </c>
      <c r="B502" s="1" t="s">
        <v>243</v>
      </c>
      <c r="C502" s="1">
        <v>622</v>
      </c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2"/>
      <c r="S502" s="2"/>
      <c r="T502" s="2"/>
      <c r="U502" s="2"/>
      <c r="V502" s="2">
        <v>4600</v>
      </c>
      <c r="W502" s="2">
        <v>7000</v>
      </c>
      <c r="X502" s="2">
        <v>5100</v>
      </c>
      <c r="Y502" s="2">
        <v>4700</v>
      </c>
      <c r="Z502" s="2">
        <v>4900</v>
      </c>
      <c r="AA502" s="2">
        <v>5200</v>
      </c>
      <c r="AB502" s="2">
        <v>4800</v>
      </c>
      <c r="AC502" s="2"/>
      <c r="AD502" s="2"/>
      <c r="AE502" s="2" t="s">
        <v>10</v>
      </c>
      <c r="AF502" s="2" t="s">
        <v>10</v>
      </c>
      <c r="AG502" s="2"/>
      <c r="AH502" s="2"/>
      <c r="AI502" s="2"/>
      <c r="AJ502" s="2"/>
      <c r="AK502" s="2"/>
      <c r="AL502" s="2"/>
      <c r="AM502" s="25"/>
      <c r="AO502" s="113"/>
    </row>
    <row r="503" spans="1:41" hidden="1" x14ac:dyDescent="0.3">
      <c r="A503" s="22"/>
      <c r="B503" s="3"/>
      <c r="C503" s="3"/>
      <c r="D503" s="3"/>
      <c r="E503" s="3"/>
      <c r="F503" s="3"/>
      <c r="G503" s="3"/>
      <c r="H503" s="3"/>
      <c r="I503" s="3" t="s">
        <v>10</v>
      </c>
      <c r="J503" s="3" t="s">
        <v>10</v>
      </c>
      <c r="K503" s="3" t="s">
        <v>10</v>
      </c>
      <c r="L503" s="3"/>
      <c r="M503" s="3"/>
      <c r="N503" s="3"/>
      <c r="O503" s="3"/>
      <c r="P503" s="3"/>
      <c r="Q503" s="3"/>
      <c r="R503" s="4"/>
      <c r="S503" s="4" t="s">
        <v>8</v>
      </c>
      <c r="T503" s="4" t="s">
        <v>10</v>
      </c>
      <c r="U503" s="4" t="s">
        <v>8</v>
      </c>
      <c r="V503" s="4" t="s">
        <v>10</v>
      </c>
      <c r="W503" s="4"/>
      <c r="X503" s="4"/>
      <c r="Y503" s="4"/>
      <c r="Z503" s="4"/>
      <c r="AA503" s="4"/>
      <c r="AB503" s="4"/>
      <c r="AC503" s="4"/>
      <c r="AD503" s="4"/>
      <c r="AE503" s="4" t="s">
        <v>10</v>
      </c>
      <c r="AF503" s="4" t="s">
        <v>10</v>
      </c>
      <c r="AG503" s="4"/>
      <c r="AH503" s="4"/>
      <c r="AI503" s="4"/>
      <c r="AJ503" s="4"/>
      <c r="AK503" s="4"/>
      <c r="AL503" s="4"/>
      <c r="AM503" s="23"/>
      <c r="AO503" s="113"/>
    </row>
    <row r="504" spans="1:41" hidden="1" x14ac:dyDescent="0.3">
      <c r="A504" s="24" t="s">
        <v>345</v>
      </c>
      <c r="B504" s="1" t="s">
        <v>224</v>
      </c>
      <c r="C504" s="1">
        <v>391</v>
      </c>
      <c r="D504" s="1">
        <v>4100</v>
      </c>
      <c r="E504" s="1">
        <v>4600</v>
      </c>
      <c r="F504" s="1">
        <v>6000</v>
      </c>
      <c r="G504" s="1">
        <v>6100</v>
      </c>
      <c r="H504" s="1">
        <v>7100</v>
      </c>
      <c r="I504" s="1">
        <v>5800</v>
      </c>
      <c r="J504" s="1">
        <v>5800</v>
      </c>
      <c r="K504" s="1">
        <v>6100</v>
      </c>
      <c r="L504" s="1">
        <v>6800</v>
      </c>
      <c r="M504" s="1">
        <v>6300</v>
      </c>
      <c r="N504" s="1">
        <v>6800</v>
      </c>
      <c r="O504" s="1">
        <v>6900</v>
      </c>
      <c r="P504" s="1">
        <v>7100</v>
      </c>
      <c r="Q504" s="1">
        <v>7200</v>
      </c>
      <c r="R504" s="2">
        <v>7200</v>
      </c>
      <c r="S504" s="2">
        <v>6600</v>
      </c>
      <c r="T504" s="2">
        <v>8600</v>
      </c>
      <c r="U504" s="2">
        <v>8500</v>
      </c>
      <c r="V504" s="2">
        <v>9500</v>
      </c>
      <c r="W504" s="2">
        <v>10100</v>
      </c>
      <c r="X504" s="2">
        <v>11100</v>
      </c>
      <c r="Y504" s="2">
        <v>12200</v>
      </c>
      <c r="Z504" s="2">
        <v>9900</v>
      </c>
      <c r="AA504" s="2">
        <v>7500</v>
      </c>
      <c r="AB504" s="2">
        <v>7700</v>
      </c>
      <c r="AC504" s="2"/>
      <c r="AD504" s="2"/>
      <c r="AE504" s="2" t="s">
        <v>10</v>
      </c>
      <c r="AF504" s="2" t="s">
        <v>10</v>
      </c>
      <c r="AG504" s="2"/>
      <c r="AH504" s="2"/>
      <c r="AI504" s="2"/>
      <c r="AJ504" s="2"/>
      <c r="AK504" s="2"/>
      <c r="AL504" s="2"/>
      <c r="AM504" s="25"/>
      <c r="AO504" s="113"/>
    </row>
    <row r="505" spans="1:41" hidden="1" x14ac:dyDescent="0.3">
      <c r="A505" s="22" t="s">
        <v>345</v>
      </c>
      <c r="B505" s="3" t="s">
        <v>346</v>
      </c>
      <c r="C505" s="3">
        <v>392</v>
      </c>
      <c r="D505" s="3"/>
      <c r="E505" s="3">
        <v>4200</v>
      </c>
      <c r="F505" s="3">
        <v>4300</v>
      </c>
      <c r="G505" s="3"/>
      <c r="H505" s="3"/>
      <c r="I505" s="3">
        <v>3800</v>
      </c>
      <c r="J505" s="3">
        <v>3100</v>
      </c>
      <c r="K505" s="3">
        <v>3300</v>
      </c>
      <c r="L505" s="3">
        <v>3500</v>
      </c>
      <c r="M505" s="3">
        <v>3700</v>
      </c>
      <c r="N505" s="3">
        <v>3600</v>
      </c>
      <c r="O505" s="3">
        <v>3500</v>
      </c>
      <c r="P505" s="3">
        <v>3300</v>
      </c>
      <c r="Q505" s="3">
        <v>4000</v>
      </c>
      <c r="R505" s="4">
        <v>4100</v>
      </c>
      <c r="S505" s="4">
        <v>4300</v>
      </c>
      <c r="T505" s="4">
        <v>4500</v>
      </c>
      <c r="U505" s="4">
        <v>5300</v>
      </c>
      <c r="V505" s="4">
        <v>5800</v>
      </c>
      <c r="W505" s="4">
        <v>7200</v>
      </c>
      <c r="X505" s="4">
        <v>7900</v>
      </c>
      <c r="Y505" s="4">
        <v>9000</v>
      </c>
      <c r="Z505" s="4">
        <v>6900</v>
      </c>
      <c r="AA505" s="4">
        <v>5200</v>
      </c>
      <c r="AB505" s="4">
        <v>4600</v>
      </c>
      <c r="AC505" s="4"/>
      <c r="AD505" s="4"/>
      <c r="AE505" s="4" t="s">
        <v>10</v>
      </c>
      <c r="AF505" s="4" t="s">
        <v>10</v>
      </c>
      <c r="AG505" s="4"/>
      <c r="AH505" s="4"/>
      <c r="AI505" s="4"/>
      <c r="AJ505" s="4"/>
      <c r="AK505" s="4"/>
      <c r="AL505" s="4"/>
      <c r="AM505" s="23"/>
      <c r="AO505" s="113"/>
    </row>
    <row r="506" spans="1:41" x14ac:dyDescent="0.3">
      <c r="A506" s="24"/>
      <c r="B506" s="1"/>
      <c r="C506" s="1"/>
      <c r="D506" s="1"/>
      <c r="E506" s="1"/>
      <c r="F506" s="1"/>
      <c r="G506" s="1"/>
      <c r="H506" s="1"/>
      <c r="I506" s="1" t="s">
        <v>10</v>
      </c>
      <c r="J506" s="1" t="s">
        <v>10</v>
      </c>
      <c r="K506" s="1" t="s">
        <v>10</v>
      </c>
      <c r="L506" s="1"/>
      <c r="M506" s="1"/>
      <c r="N506" s="1"/>
      <c r="O506" s="1"/>
      <c r="P506" s="1"/>
      <c r="Q506" s="1"/>
      <c r="R506" s="2"/>
      <c r="S506" s="2" t="s">
        <v>8</v>
      </c>
      <c r="T506" s="2" t="s">
        <v>10</v>
      </c>
      <c r="U506" s="2" t="s">
        <v>8</v>
      </c>
      <c r="V506" s="2" t="s">
        <v>10</v>
      </c>
      <c r="W506" s="2"/>
      <c r="X506" s="2"/>
      <c r="Y506" s="2"/>
      <c r="Z506" s="2"/>
      <c r="AA506" s="2"/>
      <c r="AB506" s="2"/>
      <c r="AC506" s="2"/>
      <c r="AD506" s="2"/>
      <c r="AE506" s="2" t="s">
        <v>10</v>
      </c>
      <c r="AF506" s="2" t="s">
        <v>10</v>
      </c>
      <c r="AG506" s="2"/>
      <c r="AH506" s="2"/>
      <c r="AI506" s="2"/>
      <c r="AJ506" s="2"/>
      <c r="AK506" s="2"/>
      <c r="AL506" s="2"/>
      <c r="AM506" s="25"/>
      <c r="AO506" s="113"/>
    </row>
    <row r="507" spans="1:41" x14ac:dyDescent="0.3">
      <c r="A507" s="22" t="s">
        <v>347</v>
      </c>
      <c r="B507" s="3" t="s">
        <v>262</v>
      </c>
      <c r="C507" s="3">
        <v>398</v>
      </c>
      <c r="D507" s="3"/>
      <c r="E507" s="3"/>
      <c r="F507" s="3"/>
      <c r="G507" s="3"/>
      <c r="H507" s="3"/>
      <c r="I507" s="3">
        <v>2800</v>
      </c>
      <c r="J507" s="3">
        <v>3000</v>
      </c>
      <c r="K507" s="3">
        <v>3000</v>
      </c>
      <c r="L507" s="3">
        <v>2200</v>
      </c>
      <c r="M507" s="3">
        <v>2500</v>
      </c>
      <c r="N507" s="3">
        <v>2200</v>
      </c>
      <c r="O507" s="3">
        <v>2100</v>
      </c>
      <c r="P507" s="3">
        <v>2200</v>
      </c>
      <c r="Q507" s="3">
        <v>2400</v>
      </c>
      <c r="R507" s="4">
        <v>2400</v>
      </c>
      <c r="S507" s="4">
        <v>2400</v>
      </c>
      <c r="T507" s="4">
        <v>2300</v>
      </c>
      <c r="U507" s="4">
        <v>2500</v>
      </c>
      <c r="V507" s="4">
        <v>2600</v>
      </c>
      <c r="W507" s="4">
        <v>2600</v>
      </c>
      <c r="X507" s="4">
        <v>2900</v>
      </c>
      <c r="Y507" s="4">
        <v>3700</v>
      </c>
      <c r="Z507" s="4">
        <v>4300</v>
      </c>
      <c r="AA507" s="4">
        <v>4100</v>
      </c>
      <c r="AB507" s="4">
        <v>3000</v>
      </c>
      <c r="AC507" s="4">
        <v>3300</v>
      </c>
      <c r="AD507" s="4">
        <v>3700</v>
      </c>
      <c r="AE507" s="4" t="s">
        <v>10</v>
      </c>
      <c r="AF507" s="4">
        <v>3400</v>
      </c>
      <c r="AG507" s="4"/>
      <c r="AH507" s="4">
        <v>2600</v>
      </c>
      <c r="AI507" s="4"/>
      <c r="AJ507" s="4">
        <v>3900</v>
      </c>
      <c r="AK507" s="4"/>
      <c r="AL507" s="4">
        <v>4300</v>
      </c>
      <c r="AM507" s="23"/>
      <c r="AO507" s="113"/>
    </row>
    <row r="508" spans="1:41" x14ac:dyDescent="0.3">
      <c r="A508" s="24"/>
      <c r="B508" s="1"/>
      <c r="C508" s="1"/>
      <c r="D508" s="1"/>
      <c r="E508" s="1"/>
      <c r="F508" s="1"/>
      <c r="G508" s="1"/>
      <c r="H508" s="1"/>
      <c r="I508" s="1" t="s">
        <v>10</v>
      </c>
      <c r="J508" s="1" t="s">
        <v>10</v>
      </c>
      <c r="K508" s="1" t="s">
        <v>10</v>
      </c>
      <c r="L508" s="1"/>
      <c r="M508" s="1"/>
      <c r="N508" s="1"/>
      <c r="O508" s="1"/>
      <c r="P508" s="1"/>
      <c r="Q508" s="1"/>
      <c r="R508" s="2"/>
      <c r="S508" s="2" t="s">
        <v>8</v>
      </c>
      <c r="T508" s="2" t="s">
        <v>10</v>
      </c>
      <c r="U508" s="2" t="s">
        <v>8</v>
      </c>
      <c r="V508" s="2" t="s">
        <v>10</v>
      </c>
      <c r="W508" s="2"/>
      <c r="X508" s="2"/>
      <c r="Y508" s="2"/>
      <c r="Z508" s="2"/>
      <c r="AA508" s="2"/>
      <c r="AB508" s="2"/>
      <c r="AC508" s="2"/>
      <c r="AD508" s="2"/>
      <c r="AE508" s="2" t="s">
        <v>10</v>
      </c>
      <c r="AF508" s="2" t="s">
        <v>10</v>
      </c>
      <c r="AG508" s="2"/>
      <c r="AH508" s="2"/>
      <c r="AI508" s="2"/>
      <c r="AJ508" s="2"/>
      <c r="AK508" s="2"/>
      <c r="AL508" s="2"/>
      <c r="AM508" s="25"/>
      <c r="AO508" s="113"/>
    </row>
    <row r="509" spans="1:41" x14ac:dyDescent="0.3">
      <c r="A509" s="22" t="s">
        <v>348</v>
      </c>
      <c r="B509" s="3" t="s">
        <v>349</v>
      </c>
      <c r="C509" s="55">
        <v>27</v>
      </c>
      <c r="D509" s="3"/>
      <c r="E509" s="3"/>
      <c r="F509" s="3"/>
      <c r="G509" s="3"/>
      <c r="H509" s="3"/>
      <c r="I509" s="3">
        <v>4100</v>
      </c>
      <c r="J509" s="3">
        <v>3800</v>
      </c>
      <c r="K509" s="3">
        <v>3500</v>
      </c>
      <c r="L509" s="3">
        <v>3700</v>
      </c>
      <c r="M509" s="3">
        <v>3800</v>
      </c>
      <c r="N509" s="3">
        <v>4100</v>
      </c>
      <c r="O509" s="3">
        <v>4200</v>
      </c>
      <c r="P509" s="3">
        <v>4300</v>
      </c>
      <c r="Q509" s="3">
        <v>4400</v>
      </c>
      <c r="R509" s="4">
        <v>4600</v>
      </c>
      <c r="S509" s="4">
        <v>4400</v>
      </c>
      <c r="T509" s="4">
        <v>4500</v>
      </c>
      <c r="U509" s="4">
        <v>4800</v>
      </c>
      <c r="V509" s="4">
        <v>4700</v>
      </c>
      <c r="W509" s="4">
        <v>5700</v>
      </c>
      <c r="X509" s="4">
        <v>4100</v>
      </c>
      <c r="Y509" s="4">
        <v>4600</v>
      </c>
      <c r="Z509" s="4">
        <v>4500</v>
      </c>
      <c r="AA509" s="4">
        <v>4100</v>
      </c>
      <c r="AB509" s="4">
        <v>4200</v>
      </c>
      <c r="AC509" s="4">
        <v>4000</v>
      </c>
      <c r="AD509" s="4">
        <v>4000</v>
      </c>
      <c r="AE509" s="4">
        <v>4000</v>
      </c>
      <c r="AF509" s="4">
        <v>4000</v>
      </c>
      <c r="AG509" s="4">
        <v>4200</v>
      </c>
      <c r="AH509" s="4">
        <v>4400</v>
      </c>
      <c r="AI509" s="4">
        <v>4500</v>
      </c>
      <c r="AJ509" s="4">
        <v>4600</v>
      </c>
      <c r="AK509" s="4">
        <f>VLOOKUP(C509,[1]DataDownloadReport_02082019!$A$2:$E$123,5,FALSE)</f>
        <v>4600</v>
      </c>
      <c r="AL509" s="4">
        <v>4600</v>
      </c>
      <c r="AM509" s="23"/>
      <c r="AO509" s="113"/>
    </row>
    <row r="510" spans="1:41" x14ac:dyDescent="0.3">
      <c r="A510" s="24" t="s">
        <v>348</v>
      </c>
      <c r="B510" s="1" t="s">
        <v>30</v>
      </c>
      <c r="C510" s="1">
        <v>400</v>
      </c>
      <c r="D510" s="1">
        <v>5300</v>
      </c>
      <c r="E510" s="1">
        <v>5600</v>
      </c>
      <c r="F510" s="1">
        <v>7300</v>
      </c>
      <c r="G510" s="1">
        <v>7600</v>
      </c>
      <c r="H510" s="1">
        <v>7700</v>
      </c>
      <c r="I510" s="1">
        <v>8400</v>
      </c>
      <c r="J510" s="1">
        <v>7500</v>
      </c>
      <c r="K510" s="1">
        <v>7900</v>
      </c>
      <c r="L510" s="1">
        <v>9800</v>
      </c>
      <c r="M510" s="1">
        <v>8300</v>
      </c>
      <c r="N510" s="1">
        <v>8700</v>
      </c>
      <c r="O510" s="1">
        <v>8700</v>
      </c>
      <c r="P510" s="1">
        <v>9400</v>
      </c>
      <c r="Q510" s="1">
        <v>9500</v>
      </c>
      <c r="R510" s="2">
        <v>9100</v>
      </c>
      <c r="S510" s="2">
        <v>8600</v>
      </c>
      <c r="T510" s="2">
        <v>9000</v>
      </c>
      <c r="U510" s="2">
        <v>9400</v>
      </c>
      <c r="V510" s="2">
        <v>9400</v>
      </c>
      <c r="W510" s="2">
        <v>9900</v>
      </c>
      <c r="X510" s="2">
        <v>9800</v>
      </c>
      <c r="Y510" s="2">
        <v>9900</v>
      </c>
      <c r="Z510" s="2">
        <v>10200</v>
      </c>
      <c r="AA510" s="2">
        <v>9300</v>
      </c>
      <c r="AB510" s="2">
        <v>8800</v>
      </c>
      <c r="AC510" s="2"/>
      <c r="AD510" s="2"/>
      <c r="AE510" s="2" t="s">
        <v>10</v>
      </c>
      <c r="AF510" s="2" t="s">
        <v>10</v>
      </c>
      <c r="AG510" s="2"/>
      <c r="AH510" s="2"/>
      <c r="AI510" s="2"/>
      <c r="AJ510" s="2"/>
      <c r="AK510" s="2"/>
      <c r="AL510" s="2"/>
      <c r="AM510" s="25"/>
      <c r="AO510" s="113"/>
    </row>
    <row r="511" spans="1:41" ht="13.8" customHeight="1" x14ac:dyDescent="0.3">
      <c r="A511" s="22" t="s">
        <v>348</v>
      </c>
      <c r="B511" s="3" t="s">
        <v>350</v>
      </c>
      <c r="C511" s="3">
        <v>399</v>
      </c>
      <c r="D511" s="3">
        <v>5400</v>
      </c>
      <c r="E511" s="3">
        <v>5500</v>
      </c>
      <c r="F511" s="3">
        <v>6800</v>
      </c>
      <c r="G511" s="3">
        <v>6600</v>
      </c>
      <c r="H511" s="3">
        <v>6700</v>
      </c>
      <c r="I511" s="3">
        <v>6300</v>
      </c>
      <c r="J511" s="3">
        <v>6000</v>
      </c>
      <c r="K511" s="3">
        <v>6600</v>
      </c>
      <c r="L511" s="3">
        <v>7600</v>
      </c>
      <c r="M511" s="3">
        <v>8000</v>
      </c>
      <c r="N511" s="3">
        <v>8000</v>
      </c>
      <c r="O511" s="3">
        <v>8100</v>
      </c>
      <c r="P511" s="3">
        <v>8600</v>
      </c>
      <c r="Q511" s="3">
        <v>8700</v>
      </c>
      <c r="R511" s="4">
        <v>8400</v>
      </c>
      <c r="S511" s="4">
        <v>7800</v>
      </c>
      <c r="T511" s="4">
        <v>7800</v>
      </c>
      <c r="U511" s="4">
        <v>9200</v>
      </c>
      <c r="V511" s="4">
        <v>8900</v>
      </c>
      <c r="W511" s="4">
        <v>9000</v>
      </c>
      <c r="X511" s="4">
        <v>9100</v>
      </c>
      <c r="Y511" s="4">
        <v>9000</v>
      </c>
      <c r="Z511" s="4">
        <v>8800</v>
      </c>
      <c r="AA511" s="4">
        <v>8400</v>
      </c>
      <c r="AB511" s="4">
        <v>7500</v>
      </c>
      <c r="AC511" s="4">
        <v>7400</v>
      </c>
      <c r="AD511" s="4">
        <v>7700</v>
      </c>
      <c r="AE511" s="4">
        <v>7700</v>
      </c>
      <c r="AF511" s="4">
        <v>8000</v>
      </c>
      <c r="AG511" s="4">
        <v>8100</v>
      </c>
      <c r="AH511" s="4">
        <v>8700</v>
      </c>
      <c r="AI511" s="4">
        <v>8400</v>
      </c>
      <c r="AJ511" s="4">
        <v>9300</v>
      </c>
      <c r="AK511" s="4">
        <f>VLOOKUP(C511,[1]DataDownloadReport_02082019!$A$2:$E$123,5,FALSE)</f>
        <v>9400</v>
      </c>
      <c r="AL511" s="4">
        <v>8600</v>
      </c>
      <c r="AM511" s="23"/>
      <c r="AO511" s="113"/>
    </row>
    <row r="512" spans="1:41" hidden="1" x14ac:dyDescent="0.3">
      <c r="A512" s="24" t="s">
        <v>348</v>
      </c>
      <c r="B512" s="1" t="s">
        <v>351</v>
      </c>
      <c r="C512" s="1">
        <v>401</v>
      </c>
      <c r="D512" s="1"/>
      <c r="E512" s="1"/>
      <c r="F512" s="1"/>
      <c r="G512" s="1"/>
      <c r="H512" s="1"/>
      <c r="I512" s="1">
        <v>3200</v>
      </c>
      <c r="J512" s="1">
        <v>2900</v>
      </c>
      <c r="K512" s="1">
        <v>3200</v>
      </c>
      <c r="L512" s="1">
        <v>3300</v>
      </c>
      <c r="M512" s="1">
        <v>3200</v>
      </c>
      <c r="N512" s="1">
        <v>3400</v>
      </c>
      <c r="O512" s="1">
        <v>3400</v>
      </c>
      <c r="P512" s="1">
        <v>3600</v>
      </c>
      <c r="Q512" s="1">
        <v>3500</v>
      </c>
      <c r="R512" s="2">
        <v>3300</v>
      </c>
      <c r="S512" s="2">
        <v>3300</v>
      </c>
      <c r="T512" s="2">
        <v>3400</v>
      </c>
      <c r="U512" s="2">
        <v>3600</v>
      </c>
      <c r="V512" s="2">
        <v>3200</v>
      </c>
      <c r="W512" s="2">
        <v>3600</v>
      </c>
      <c r="X512" s="2">
        <v>3700</v>
      </c>
      <c r="Y512" s="2">
        <v>3400</v>
      </c>
      <c r="Z512" s="2">
        <v>3300</v>
      </c>
      <c r="AA512" s="2">
        <v>2900</v>
      </c>
      <c r="AB512" s="2">
        <v>2700</v>
      </c>
      <c r="AC512" s="2"/>
      <c r="AD512" s="2"/>
      <c r="AE512" s="2" t="s">
        <v>10</v>
      </c>
      <c r="AF512" s="2" t="s">
        <v>10</v>
      </c>
      <c r="AG512" s="2"/>
      <c r="AH512" s="2"/>
      <c r="AI512" s="2"/>
      <c r="AJ512" s="2"/>
      <c r="AK512" s="2"/>
      <c r="AL512" s="2"/>
      <c r="AM512" s="25"/>
      <c r="AO512" s="113"/>
    </row>
    <row r="513" spans="1:41" x14ac:dyDescent="0.3">
      <c r="A513" s="22"/>
      <c r="B513" s="3"/>
      <c r="C513" s="3"/>
      <c r="D513" s="3"/>
      <c r="E513" s="3"/>
      <c r="F513" s="3"/>
      <c r="G513" s="3"/>
      <c r="H513" s="3"/>
      <c r="I513" s="3" t="s">
        <v>10</v>
      </c>
      <c r="J513" s="3" t="s">
        <v>10</v>
      </c>
      <c r="K513" s="3" t="s">
        <v>10</v>
      </c>
      <c r="L513" s="3"/>
      <c r="M513" s="3"/>
      <c r="N513" s="3"/>
      <c r="O513" s="3"/>
      <c r="P513" s="3"/>
      <c r="Q513" s="3"/>
      <c r="R513" s="4"/>
      <c r="S513" s="4" t="s">
        <v>8</v>
      </c>
      <c r="T513" s="4" t="s">
        <v>10</v>
      </c>
      <c r="U513" s="4" t="s">
        <v>8</v>
      </c>
      <c r="V513" s="4" t="s">
        <v>10</v>
      </c>
      <c r="W513" s="4"/>
      <c r="X513" s="4"/>
      <c r="Y513" s="4"/>
      <c r="Z513" s="4"/>
      <c r="AA513" s="4"/>
      <c r="AB513" s="4"/>
      <c r="AC513" s="4"/>
      <c r="AD513" s="4"/>
      <c r="AE513" s="4" t="s">
        <v>10</v>
      </c>
      <c r="AF513" s="4" t="s">
        <v>10</v>
      </c>
      <c r="AG513" s="4"/>
      <c r="AH513" s="4"/>
      <c r="AI513" s="4"/>
      <c r="AJ513" s="4"/>
      <c r="AK513" s="4"/>
      <c r="AL513" s="4"/>
      <c r="AM513" s="23"/>
      <c r="AO513" s="113"/>
    </row>
    <row r="514" spans="1:41" x14ac:dyDescent="0.3">
      <c r="A514" s="24" t="s">
        <v>352</v>
      </c>
      <c r="B514" s="1" t="s">
        <v>353</v>
      </c>
      <c r="C514" s="54">
        <v>36</v>
      </c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>
        <v>17800</v>
      </c>
      <c r="O514" s="1">
        <v>18400</v>
      </c>
      <c r="P514" s="1">
        <v>18300</v>
      </c>
      <c r="Q514" s="1">
        <v>19100</v>
      </c>
      <c r="R514" s="2">
        <v>19800</v>
      </c>
      <c r="S514" s="2">
        <v>19200</v>
      </c>
      <c r="T514" s="2">
        <v>19300</v>
      </c>
      <c r="U514" s="2">
        <v>18900</v>
      </c>
      <c r="V514" s="2">
        <v>17900</v>
      </c>
      <c r="W514" s="2">
        <v>15300</v>
      </c>
      <c r="X514" s="2">
        <v>18200</v>
      </c>
      <c r="Y514" s="2">
        <v>17300</v>
      </c>
      <c r="Z514" s="2">
        <v>16500</v>
      </c>
      <c r="AA514" s="2">
        <v>17900</v>
      </c>
      <c r="AB514" s="2">
        <v>18200</v>
      </c>
      <c r="AC514" s="2">
        <v>18200</v>
      </c>
      <c r="AD514" s="2">
        <v>18000</v>
      </c>
      <c r="AE514" s="2">
        <v>18300</v>
      </c>
      <c r="AF514" s="2">
        <v>18900</v>
      </c>
      <c r="AG514" s="2">
        <v>19700</v>
      </c>
      <c r="AH514" s="2">
        <v>20800</v>
      </c>
      <c r="AI514" s="2">
        <v>21200</v>
      </c>
      <c r="AJ514" s="2">
        <v>21600</v>
      </c>
      <c r="AK514" s="2">
        <v>21800</v>
      </c>
      <c r="AL514" s="2"/>
      <c r="AM514" s="25"/>
      <c r="AO514" s="113"/>
    </row>
    <row r="515" spans="1:41" x14ac:dyDescent="0.3">
      <c r="A515" s="22" t="s">
        <v>352</v>
      </c>
      <c r="B515" s="3" t="s">
        <v>201</v>
      </c>
      <c r="C515" s="3">
        <v>402</v>
      </c>
      <c r="D515" s="3">
        <v>11500</v>
      </c>
      <c r="E515" s="3">
        <v>12900</v>
      </c>
      <c r="F515" s="3">
        <v>14600</v>
      </c>
      <c r="G515" s="3">
        <v>19500</v>
      </c>
      <c r="H515" s="3">
        <v>20500</v>
      </c>
      <c r="I515" s="3">
        <v>19100</v>
      </c>
      <c r="J515" s="3">
        <v>17800</v>
      </c>
      <c r="K515" s="3">
        <v>19300</v>
      </c>
      <c r="L515" s="3">
        <v>19800</v>
      </c>
      <c r="M515" s="3">
        <v>18100</v>
      </c>
      <c r="N515" s="3">
        <v>19200</v>
      </c>
      <c r="O515" s="3">
        <v>20000</v>
      </c>
      <c r="P515" s="3">
        <v>20400</v>
      </c>
      <c r="Q515" s="3">
        <v>20100</v>
      </c>
      <c r="R515" s="4">
        <v>21300</v>
      </c>
      <c r="S515" s="4">
        <v>21300</v>
      </c>
      <c r="T515" s="4">
        <v>21300</v>
      </c>
      <c r="U515" s="4">
        <v>20700</v>
      </c>
      <c r="V515" s="4">
        <v>21200</v>
      </c>
      <c r="W515" s="4">
        <v>20800</v>
      </c>
      <c r="X515" s="4">
        <v>19600</v>
      </c>
      <c r="Y515" s="4"/>
      <c r="Z515" s="4"/>
      <c r="AA515" s="4">
        <v>18600</v>
      </c>
      <c r="AB515" s="4">
        <v>23100</v>
      </c>
      <c r="AC515" s="4">
        <v>18700</v>
      </c>
      <c r="AD515" s="4"/>
      <c r="AE515" s="4" t="s">
        <v>10</v>
      </c>
      <c r="AF515" s="4" t="s">
        <v>10</v>
      </c>
      <c r="AG515" s="4"/>
      <c r="AH515" s="4"/>
      <c r="AI515" s="4"/>
      <c r="AJ515" s="4"/>
      <c r="AK515" s="4"/>
      <c r="AL515" s="4"/>
      <c r="AM515" s="23"/>
      <c r="AO515" s="113"/>
    </row>
    <row r="516" spans="1:41" ht="13.2" customHeight="1" x14ac:dyDescent="0.3">
      <c r="A516" s="24" t="s">
        <v>352</v>
      </c>
      <c r="B516" s="1" t="s">
        <v>160</v>
      </c>
      <c r="C516" s="1">
        <v>408</v>
      </c>
      <c r="D516" s="1">
        <v>17200</v>
      </c>
      <c r="E516" s="1">
        <v>23100</v>
      </c>
      <c r="F516" s="1">
        <v>26300</v>
      </c>
      <c r="G516" s="1">
        <v>23200</v>
      </c>
      <c r="H516" s="1">
        <v>26300</v>
      </c>
      <c r="I516" s="1">
        <v>22400</v>
      </c>
      <c r="J516" s="1">
        <v>23000</v>
      </c>
      <c r="K516" s="1">
        <v>22000</v>
      </c>
      <c r="L516" s="1">
        <v>25300</v>
      </c>
      <c r="M516" s="1">
        <v>21900</v>
      </c>
      <c r="N516" s="1">
        <v>21300</v>
      </c>
      <c r="O516" s="1">
        <v>22700</v>
      </c>
      <c r="P516" s="1">
        <v>22400</v>
      </c>
      <c r="Q516" s="1">
        <v>20700</v>
      </c>
      <c r="R516" s="2">
        <v>22700</v>
      </c>
      <c r="S516" s="2">
        <v>21100</v>
      </c>
      <c r="T516" s="2">
        <v>20200</v>
      </c>
      <c r="U516" s="2">
        <v>19400</v>
      </c>
      <c r="V516" s="2">
        <v>20400</v>
      </c>
      <c r="W516" s="2">
        <v>24500</v>
      </c>
      <c r="X516" s="2">
        <v>23100</v>
      </c>
      <c r="Y516" s="2"/>
      <c r="Z516" s="2"/>
      <c r="AA516" s="2"/>
      <c r="AB516" s="2"/>
      <c r="AC516" s="2">
        <v>20000</v>
      </c>
      <c r="AD516" s="2"/>
      <c r="AE516" s="2" t="s">
        <v>10</v>
      </c>
      <c r="AF516" s="2" t="s">
        <v>10</v>
      </c>
      <c r="AG516" s="2"/>
      <c r="AH516" s="2"/>
      <c r="AI516" s="2"/>
      <c r="AJ516" s="2"/>
      <c r="AK516" s="2"/>
      <c r="AL516" s="2"/>
      <c r="AM516" s="25"/>
      <c r="AO516" s="113"/>
    </row>
    <row r="517" spans="1:41" hidden="1" x14ac:dyDescent="0.3">
      <c r="A517" s="22" t="s">
        <v>352</v>
      </c>
      <c r="B517" s="3" t="s">
        <v>354</v>
      </c>
      <c r="C517" s="3">
        <v>410</v>
      </c>
      <c r="D517" s="3">
        <v>18100</v>
      </c>
      <c r="E517" s="3">
        <v>16700</v>
      </c>
      <c r="F517" s="3">
        <v>19800</v>
      </c>
      <c r="G517" s="3">
        <v>29000</v>
      </c>
      <c r="H517" s="3">
        <v>28900</v>
      </c>
      <c r="I517" s="3">
        <v>27700</v>
      </c>
      <c r="J517" s="3">
        <v>30100</v>
      </c>
      <c r="K517" s="3">
        <v>29300</v>
      </c>
      <c r="L517" s="3">
        <v>29900</v>
      </c>
      <c r="M517" s="3">
        <v>27200</v>
      </c>
      <c r="N517" s="3">
        <v>27600</v>
      </c>
      <c r="O517" s="3">
        <v>28900</v>
      </c>
      <c r="P517" s="3">
        <v>29900</v>
      </c>
      <c r="Q517" s="3">
        <v>28400</v>
      </c>
      <c r="R517" s="4">
        <v>30800</v>
      </c>
      <c r="S517" s="4">
        <v>30100</v>
      </c>
      <c r="T517" s="4">
        <v>31000</v>
      </c>
      <c r="U517" s="4">
        <v>30200</v>
      </c>
      <c r="V517" s="4">
        <v>31700</v>
      </c>
      <c r="W517" s="4">
        <v>26800</v>
      </c>
      <c r="X517" s="4">
        <v>32400</v>
      </c>
      <c r="Y517" s="4"/>
      <c r="Z517" s="4"/>
      <c r="AA517" s="4">
        <v>27400</v>
      </c>
      <c r="AB517" s="4"/>
      <c r="AC517" s="4"/>
      <c r="AD517" s="4"/>
      <c r="AE517" s="4" t="s">
        <v>10</v>
      </c>
      <c r="AF517" s="4" t="s">
        <v>10</v>
      </c>
      <c r="AG517" s="4"/>
      <c r="AH517" s="4"/>
      <c r="AI517" s="4"/>
      <c r="AJ517" s="4"/>
      <c r="AK517" s="4"/>
      <c r="AL517" s="4"/>
      <c r="AM517" s="23"/>
      <c r="AO517" s="113"/>
    </row>
    <row r="518" spans="1:41" x14ac:dyDescent="0.3">
      <c r="A518" s="24" t="s">
        <v>352</v>
      </c>
      <c r="B518" s="1" t="s">
        <v>354</v>
      </c>
      <c r="C518" s="54">
        <v>19</v>
      </c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>
        <v>31200</v>
      </c>
      <c r="AC518" s="2">
        <v>30100</v>
      </c>
      <c r="AD518" s="2">
        <v>29700</v>
      </c>
      <c r="AE518" s="2">
        <v>26300</v>
      </c>
      <c r="AF518" s="2">
        <v>32100</v>
      </c>
      <c r="AG518" s="2">
        <v>33500</v>
      </c>
      <c r="AH518" s="2">
        <v>32000</v>
      </c>
      <c r="AI518" s="2">
        <v>31800</v>
      </c>
      <c r="AJ518" s="2">
        <v>35700</v>
      </c>
      <c r="AK518" s="2">
        <f>VLOOKUP(C518,[1]DataDownloadReport_02082019!$A$2:$E$123,5,FALSE)</f>
        <v>35000</v>
      </c>
      <c r="AL518" s="2">
        <v>34200</v>
      </c>
      <c r="AM518" s="25"/>
      <c r="AO518" s="113"/>
    </row>
    <row r="519" spans="1:41" ht="0.6" hidden="1" customHeight="1" x14ac:dyDescent="0.3">
      <c r="A519" s="22" t="s">
        <v>352</v>
      </c>
      <c r="B519" s="3" t="s">
        <v>355</v>
      </c>
      <c r="C519" s="3"/>
      <c r="D519" s="3"/>
      <c r="E519" s="3"/>
      <c r="F519" s="3"/>
      <c r="G519" s="3"/>
      <c r="H519" s="3"/>
      <c r="I519" s="3">
        <v>27500</v>
      </c>
      <c r="J519" s="3" t="s">
        <v>10</v>
      </c>
      <c r="K519" s="3">
        <v>29900</v>
      </c>
      <c r="L519" s="3">
        <v>29200</v>
      </c>
      <c r="M519" s="3">
        <v>29200</v>
      </c>
      <c r="N519" s="3">
        <v>30300</v>
      </c>
      <c r="O519" s="3">
        <v>32000</v>
      </c>
      <c r="P519" s="3">
        <v>33000</v>
      </c>
      <c r="Q519" s="3">
        <v>32500</v>
      </c>
      <c r="R519" s="4">
        <v>34000</v>
      </c>
      <c r="S519" s="4">
        <v>33800</v>
      </c>
      <c r="T519" s="4">
        <v>34400</v>
      </c>
      <c r="U519" s="4">
        <v>34000</v>
      </c>
      <c r="V519" s="4">
        <v>34600</v>
      </c>
      <c r="W519" s="4">
        <v>37600</v>
      </c>
      <c r="X519" s="4">
        <v>42200</v>
      </c>
      <c r="Y519" s="4"/>
      <c r="Z519" s="4"/>
      <c r="AA519" s="4"/>
      <c r="AB519" s="4"/>
      <c r="AC519" s="4"/>
      <c r="AD519" s="4"/>
      <c r="AE519" s="4" t="s">
        <v>10</v>
      </c>
      <c r="AF519" s="4" t="s">
        <v>10</v>
      </c>
      <c r="AG519" s="4"/>
      <c r="AH519" s="4"/>
      <c r="AI519" s="4"/>
      <c r="AJ519" s="4" t="e">
        <v>#N/A</v>
      </c>
      <c r="AK519" s="4"/>
      <c r="AL519" s="4"/>
      <c r="AM519" s="23"/>
      <c r="AO519" s="113"/>
    </row>
    <row r="520" spans="1:41" ht="1.2" customHeight="1" x14ac:dyDescent="0.3">
      <c r="A520" s="24" t="s">
        <v>352</v>
      </c>
      <c r="B520" s="1" t="s">
        <v>7</v>
      </c>
      <c r="C520" s="1">
        <v>409</v>
      </c>
      <c r="D520" s="1">
        <v>18700</v>
      </c>
      <c r="E520" s="1">
        <v>17300</v>
      </c>
      <c r="F520" s="1">
        <v>15500</v>
      </c>
      <c r="G520" s="1">
        <v>20200</v>
      </c>
      <c r="H520" s="1">
        <v>23900</v>
      </c>
      <c r="I520" s="1">
        <v>23700</v>
      </c>
      <c r="J520" s="1">
        <v>26000</v>
      </c>
      <c r="K520" s="1">
        <v>23200</v>
      </c>
      <c r="L520" s="1">
        <v>25300</v>
      </c>
      <c r="M520" s="1">
        <v>23200</v>
      </c>
      <c r="N520" s="1">
        <v>25000</v>
      </c>
      <c r="O520" s="1">
        <v>23400</v>
      </c>
      <c r="P520" s="1">
        <v>20600</v>
      </c>
      <c r="Q520" s="1">
        <v>25700</v>
      </c>
      <c r="R520" s="2">
        <v>26300</v>
      </c>
      <c r="S520" s="2">
        <v>24200</v>
      </c>
      <c r="T520" s="2">
        <v>21100</v>
      </c>
      <c r="U520" s="2">
        <v>23300</v>
      </c>
      <c r="V520" s="2">
        <v>26500</v>
      </c>
      <c r="W520" s="2">
        <v>26700</v>
      </c>
      <c r="X520" s="2">
        <v>26200</v>
      </c>
      <c r="Y520" s="2"/>
      <c r="Z520" s="2"/>
      <c r="AA520" s="2">
        <v>21600</v>
      </c>
      <c r="AB520" s="2"/>
      <c r="AC520" s="2"/>
      <c r="AD520" s="2"/>
      <c r="AE520" s="2" t="s">
        <v>10</v>
      </c>
      <c r="AF520" s="2" t="s">
        <v>10</v>
      </c>
      <c r="AG520" s="2"/>
      <c r="AH520" s="2"/>
      <c r="AI520" s="2"/>
      <c r="AJ520" s="2"/>
      <c r="AK520" s="2"/>
      <c r="AL520" s="2"/>
      <c r="AM520" s="25"/>
      <c r="AO520" s="113"/>
    </row>
    <row r="521" spans="1:41" ht="13.8" customHeight="1" x14ac:dyDescent="0.3">
      <c r="A521" s="22" t="s">
        <v>352</v>
      </c>
      <c r="B521" s="3" t="s">
        <v>414</v>
      </c>
      <c r="C521" s="55">
        <v>47</v>
      </c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>
        <v>27000</v>
      </c>
      <c r="AC521" s="4">
        <v>18700</v>
      </c>
      <c r="AD521" s="4">
        <v>18700</v>
      </c>
      <c r="AE521" s="4">
        <v>22000</v>
      </c>
      <c r="AF521" s="4">
        <v>22200</v>
      </c>
      <c r="AG521" s="4">
        <v>23300</v>
      </c>
      <c r="AH521" s="4">
        <v>24300</v>
      </c>
      <c r="AI521" s="4">
        <v>22800</v>
      </c>
      <c r="AJ521" s="4">
        <v>24700</v>
      </c>
      <c r="AK521" s="4">
        <f>VLOOKUP(C521,[1]DataDownloadReport_02082019!$A$2:$E$123,5,FALSE)</f>
        <v>25700</v>
      </c>
      <c r="AL521" s="4">
        <v>26500</v>
      </c>
      <c r="AM521" s="23"/>
      <c r="AO521" s="113"/>
    </row>
    <row r="522" spans="1:41" hidden="1" x14ac:dyDescent="0.3">
      <c r="A522" s="24" t="s">
        <v>352</v>
      </c>
      <c r="B522" s="1" t="s">
        <v>343</v>
      </c>
      <c r="C522" s="1">
        <v>407</v>
      </c>
      <c r="D522" s="1">
        <v>19300</v>
      </c>
      <c r="E522" s="1">
        <v>19700</v>
      </c>
      <c r="F522" s="1">
        <v>20800</v>
      </c>
      <c r="G522" s="1">
        <v>24700</v>
      </c>
      <c r="H522" s="1">
        <v>24800</v>
      </c>
      <c r="I522" s="1">
        <v>30700</v>
      </c>
      <c r="J522" s="1">
        <v>30600</v>
      </c>
      <c r="K522" s="1">
        <v>31100</v>
      </c>
      <c r="L522" s="1">
        <v>30900</v>
      </c>
      <c r="M522" s="1">
        <v>28700</v>
      </c>
      <c r="N522" s="1">
        <v>27300</v>
      </c>
      <c r="O522" s="1">
        <v>28500</v>
      </c>
      <c r="P522" s="1">
        <v>27500</v>
      </c>
      <c r="Q522" s="1">
        <v>26400</v>
      </c>
      <c r="R522" s="2">
        <v>28200</v>
      </c>
      <c r="S522" s="2">
        <v>29600</v>
      </c>
      <c r="T522" s="2">
        <v>26900</v>
      </c>
      <c r="U522" s="2">
        <v>27500</v>
      </c>
      <c r="V522" s="2">
        <v>27400</v>
      </c>
      <c r="W522" s="2">
        <v>31200</v>
      </c>
      <c r="X522" s="2">
        <v>30400</v>
      </c>
      <c r="Y522" s="2">
        <v>27700</v>
      </c>
      <c r="Z522" s="2">
        <v>26100</v>
      </c>
      <c r="AA522" s="2">
        <v>30400</v>
      </c>
      <c r="AB522" s="2"/>
      <c r="AC522" s="2"/>
      <c r="AD522" s="2"/>
      <c r="AE522" s="2" t="s">
        <v>10</v>
      </c>
      <c r="AF522" s="2" t="s">
        <v>10</v>
      </c>
      <c r="AG522" s="2"/>
      <c r="AH522" s="2"/>
      <c r="AI522" s="2"/>
      <c r="AJ522" s="2"/>
      <c r="AK522" s="2"/>
      <c r="AL522" s="2"/>
      <c r="AM522" s="25"/>
      <c r="AO522" s="113"/>
    </row>
    <row r="523" spans="1:41" ht="13.2" customHeight="1" x14ac:dyDescent="0.3">
      <c r="A523" s="22" t="s">
        <v>352</v>
      </c>
      <c r="B523" s="3" t="s">
        <v>450</v>
      </c>
      <c r="C523" s="55">
        <v>66</v>
      </c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>
        <v>22000</v>
      </c>
      <c r="AF523" s="4">
        <v>24500</v>
      </c>
      <c r="AG523" s="4">
        <v>28000</v>
      </c>
      <c r="AH523" s="4">
        <v>30500</v>
      </c>
      <c r="AI523" s="4"/>
      <c r="AJ523" s="4">
        <v>32500</v>
      </c>
      <c r="AK523" s="4">
        <f>VLOOKUP(C523,[1]DataDownloadReport_02082019!$A$2:$E$123,5,FALSE)</f>
        <v>33300</v>
      </c>
      <c r="AL523" s="4">
        <v>32700</v>
      </c>
      <c r="AM523" s="23"/>
      <c r="AO523" s="113"/>
    </row>
    <row r="524" spans="1:41" hidden="1" x14ac:dyDescent="0.3">
      <c r="A524" s="24" t="s">
        <v>352</v>
      </c>
      <c r="B524" s="1" t="s">
        <v>356</v>
      </c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>
        <v>29800</v>
      </c>
      <c r="O524" s="1">
        <v>30400</v>
      </c>
      <c r="P524" s="1">
        <v>32400</v>
      </c>
      <c r="Q524" s="1">
        <v>32200</v>
      </c>
      <c r="R524" s="2">
        <v>32600</v>
      </c>
      <c r="S524" s="2">
        <v>33200</v>
      </c>
      <c r="T524" s="2">
        <v>33200</v>
      </c>
      <c r="U524" s="2">
        <v>34600</v>
      </c>
      <c r="V524" s="2">
        <v>34600</v>
      </c>
      <c r="W524" s="2">
        <v>36300</v>
      </c>
      <c r="X524" s="2">
        <v>36300</v>
      </c>
      <c r="Y524" s="2">
        <v>34300</v>
      </c>
      <c r="Z524" s="2">
        <v>31600</v>
      </c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5"/>
      <c r="AO524" s="113"/>
    </row>
    <row r="525" spans="1:41" x14ac:dyDescent="0.3">
      <c r="A525" s="22" t="s">
        <v>352</v>
      </c>
      <c r="B525" s="3" t="s">
        <v>441</v>
      </c>
      <c r="C525" s="55">
        <v>35</v>
      </c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>
        <v>24700</v>
      </c>
      <c r="AE525" s="4">
        <v>26400</v>
      </c>
      <c r="AF525" s="4">
        <v>28100</v>
      </c>
      <c r="AG525" s="4">
        <v>29800</v>
      </c>
      <c r="AH525" s="4">
        <v>29000</v>
      </c>
      <c r="AI525" s="4">
        <v>31500</v>
      </c>
      <c r="AJ525" s="4">
        <v>32700</v>
      </c>
      <c r="AK525" s="4">
        <f>VLOOKUP(C525,[1]DataDownloadReport_02082019!$A$2:$E$123,5,FALSE)</f>
        <v>33400</v>
      </c>
      <c r="AL525" s="4">
        <v>32900</v>
      </c>
      <c r="AM525" s="23"/>
      <c r="AO525" s="113"/>
    </row>
    <row r="526" spans="1:41" hidden="1" x14ac:dyDescent="0.3">
      <c r="A526" s="24" t="s">
        <v>352</v>
      </c>
      <c r="B526" s="1" t="s">
        <v>357</v>
      </c>
      <c r="C526" s="1">
        <v>405</v>
      </c>
      <c r="D526" s="1">
        <v>23500</v>
      </c>
      <c r="E526" s="1">
        <v>24200</v>
      </c>
      <c r="F526" s="1">
        <v>28000</v>
      </c>
      <c r="G526" s="1">
        <v>29400</v>
      </c>
      <c r="H526" s="1">
        <v>30000</v>
      </c>
      <c r="I526" s="1">
        <v>36000</v>
      </c>
      <c r="J526" s="1">
        <v>37400</v>
      </c>
      <c r="K526" s="1">
        <v>37300</v>
      </c>
      <c r="L526" s="1">
        <v>36200</v>
      </c>
      <c r="M526" s="1">
        <v>29400</v>
      </c>
      <c r="N526" s="1">
        <v>28800</v>
      </c>
      <c r="O526" s="1">
        <v>28700</v>
      </c>
      <c r="P526" s="1">
        <v>31100</v>
      </c>
      <c r="Q526" s="1">
        <v>30100</v>
      </c>
      <c r="R526" s="2">
        <v>31700</v>
      </c>
      <c r="S526" s="2">
        <v>33200</v>
      </c>
      <c r="T526" s="2">
        <v>28100</v>
      </c>
      <c r="U526" s="2">
        <v>32500</v>
      </c>
      <c r="V526" s="2">
        <v>36100</v>
      </c>
      <c r="W526" s="2">
        <v>39900</v>
      </c>
      <c r="X526" s="2">
        <v>37700</v>
      </c>
      <c r="Y526" s="2">
        <v>35800</v>
      </c>
      <c r="Z526" s="2">
        <v>34400</v>
      </c>
      <c r="AA526" s="2">
        <v>36300</v>
      </c>
      <c r="AB526" s="2"/>
      <c r="AC526" s="2"/>
      <c r="AD526" s="2"/>
      <c r="AE526" s="2" t="s">
        <v>10</v>
      </c>
      <c r="AF526" s="2" t="s">
        <v>10</v>
      </c>
      <c r="AG526" s="2"/>
      <c r="AH526" s="2"/>
      <c r="AI526" s="2"/>
      <c r="AJ526" s="2"/>
      <c r="AK526" s="2"/>
      <c r="AL526" s="2"/>
      <c r="AM526" s="25"/>
      <c r="AO526" s="113"/>
    </row>
    <row r="527" spans="1:41" x14ac:dyDescent="0.3">
      <c r="A527" s="22" t="s">
        <v>352</v>
      </c>
      <c r="B527" s="3" t="s">
        <v>358</v>
      </c>
      <c r="C527" s="3">
        <v>403</v>
      </c>
      <c r="D527" s="3">
        <v>21000</v>
      </c>
      <c r="E527" s="3">
        <v>18400</v>
      </c>
      <c r="F527" s="3">
        <v>18500</v>
      </c>
      <c r="G527" s="3">
        <v>18900</v>
      </c>
      <c r="H527" s="3">
        <v>21900</v>
      </c>
      <c r="I527" s="3">
        <v>30800</v>
      </c>
      <c r="J527" s="3">
        <v>28900</v>
      </c>
      <c r="K527" s="3">
        <v>28300</v>
      </c>
      <c r="L527" s="3">
        <v>28400</v>
      </c>
      <c r="M527" s="3">
        <v>23200</v>
      </c>
      <c r="N527" s="3">
        <v>21100</v>
      </c>
      <c r="O527" s="3">
        <v>19200</v>
      </c>
      <c r="P527" s="3">
        <v>18300</v>
      </c>
      <c r="Q527" s="3">
        <v>19100</v>
      </c>
      <c r="R527" s="4">
        <v>20700</v>
      </c>
      <c r="S527" s="4">
        <v>22100</v>
      </c>
      <c r="T527" s="4">
        <v>21800</v>
      </c>
      <c r="U527" s="4">
        <v>24800</v>
      </c>
      <c r="V527" s="4">
        <v>22100</v>
      </c>
      <c r="W527" s="4">
        <v>25400</v>
      </c>
      <c r="X527" s="4">
        <v>22000</v>
      </c>
      <c r="Y527" s="4">
        <v>22400</v>
      </c>
      <c r="Z527" s="4">
        <v>22200</v>
      </c>
      <c r="AA527" s="4">
        <v>21000</v>
      </c>
      <c r="AB527" s="4">
        <v>16600</v>
      </c>
      <c r="AC527" s="4">
        <v>16300</v>
      </c>
      <c r="AD527" s="4"/>
      <c r="AE527" s="4" t="s">
        <v>10</v>
      </c>
      <c r="AF527" s="4" t="s">
        <v>10</v>
      </c>
      <c r="AG527" s="4"/>
      <c r="AH527" s="4"/>
      <c r="AI527" s="4"/>
      <c r="AJ527" s="4"/>
      <c r="AK527" s="4"/>
      <c r="AL527" s="4"/>
      <c r="AM527" s="23"/>
      <c r="AO527" s="113"/>
    </row>
    <row r="528" spans="1:41" x14ac:dyDescent="0.3">
      <c r="A528" s="24" t="s">
        <v>352</v>
      </c>
      <c r="B528" s="1" t="s">
        <v>428</v>
      </c>
      <c r="C528" s="54">
        <v>74</v>
      </c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>
        <v>18100</v>
      </c>
      <c r="AG528" s="2">
        <v>19100</v>
      </c>
      <c r="AH528" s="2">
        <v>19700</v>
      </c>
      <c r="AI528" s="2">
        <v>19000</v>
      </c>
      <c r="AJ528" s="2">
        <v>19300</v>
      </c>
      <c r="AK528" s="2">
        <f>VLOOKUP(C528,[1]DataDownloadReport_02082019!$A$2:$E$123,5,FALSE)</f>
        <v>18800</v>
      </c>
      <c r="AL528" s="2">
        <v>20000</v>
      </c>
      <c r="AM528" s="25"/>
      <c r="AO528" s="113"/>
    </row>
    <row r="529" spans="1:43" x14ac:dyDescent="0.3">
      <c r="A529" s="22" t="s">
        <v>352</v>
      </c>
      <c r="B529" s="3" t="s">
        <v>235</v>
      </c>
      <c r="C529" s="3">
        <v>411</v>
      </c>
      <c r="D529" s="3">
        <v>19300</v>
      </c>
      <c r="E529" s="3">
        <v>18900</v>
      </c>
      <c r="F529" s="3">
        <v>18400</v>
      </c>
      <c r="G529" s="3">
        <v>18700</v>
      </c>
      <c r="H529" s="3">
        <v>21700</v>
      </c>
      <c r="I529" s="3">
        <v>24800</v>
      </c>
      <c r="J529" s="3">
        <v>23800</v>
      </c>
      <c r="K529" s="3">
        <v>24700</v>
      </c>
      <c r="L529" s="3">
        <v>27100</v>
      </c>
      <c r="M529" s="3">
        <v>26500</v>
      </c>
      <c r="N529" s="3">
        <v>19400</v>
      </c>
      <c r="O529" s="3">
        <v>19700</v>
      </c>
      <c r="P529" s="3">
        <v>15100</v>
      </c>
      <c r="Q529" s="3">
        <v>17100</v>
      </c>
      <c r="R529" s="4">
        <v>20300</v>
      </c>
      <c r="S529" s="4">
        <v>21200</v>
      </c>
      <c r="T529" s="4">
        <v>20900</v>
      </c>
      <c r="U529" s="4">
        <v>21000</v>
      </c>
      <c r="V529" s="4">
        <v>22100</v>
      </c>
      <c r="W529" s="4">
        <v>25400</v>
      </c>
      <c r="X529" s="4">
        <v>23600</v>
      </c>
      <c r="Y529" s="4">
        <v>23800</v>
      </c>
      <c r="Z529" s="4">
        <v>23100</v>
      </c>
      <c r="AA529" s="4">
        <v>20600</v>
      </c>
      <c r="AB529" s="4">
        <v>16700</v>
      </c>
      <c r="AC529" s="4">
        <v>16800</v>
      </c>
      <c r="AD529" s="4"/>
      <c r="AE529" s="4" t="s">
        <v>10</v>
      </c>
      <c r="AF529" s="4" t="s">
        <v>10</v>
      </c>
      <c r="AG529" s="4">
        <v>20000</v>
      </c>
      <c r="AH529" s="4"/>
      <c r="AI529" s="4"/>
      <c r="AJ529" s="4"/>
      <c r="AK529" s="4"/>
      <c r="AL529" s="4"/>
      <c r="AM529" s="23"/>
      <c r="AO529" s="113"/>
    </row>
    <row r="530" spans="1:43" x14ac:dyDescent="0.3">
      <c r="A530" s="2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29"/>
      <c r="AO530" s="113"/>
    </row>
    <row r="531" spans="1:43" x14ac:dyDescent="0.3">
      <c r="A531" s="22" t="s">
        <v>460</v>
      </c>
      <c r="B531" s="3" t="s">
        <v>401</v>
      </c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>
        <v>2500</v>
      </c>
      <c r="AJ531" s="4"/>
      <c r="AK531" s="4"/>
      <c r="AL531" s="4"/>
      <c r="AM531" s="23"/>
      <c r="AO531" s="113"/>
    </row>
    <row r="532" spans="1:43" x14ac:dyDescent="0.3">
      <c r="A532" s="24" t="s">
        <v>359</v>
      </c>
      <c r="B532" s="1" t="s">
        <v>197</v>
      </c>
      <c r="C532" s="1">
        <v>480</v>
      </c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>
        <v>200</v>
      </c>
      <c r="Q532" s="1">
        <v>200</v>
      </c>
      <c r="R532" s="2">
        <v>300</v>
      </c>
      <c r="S532" s="2">
        <v>200</v>
      </c>
      <c r="T532" s="2">
        <v>200</v>
      </c>
      <c r="U532" s="2">
        <v>300</v>
      </c>
      <c r="V532" s="2">
        <v>300</v>
      </c>
      <c r="W532" s="2"/>
      <c r="X532" s="2">
        <v>600</v>
      </c>
      <c r="Y532" s="2">
        <v>800</v>
      </c>
      <c r="Z532" s="2">
        <v>900</v>
      </c>
      <c r="AA532" s="2">
        <v>800</v>
      </c>
      <c r="AB532" s="2">
        <v>700</v>
      </c>
      <c r="AC532" s="2">
        <v>900</v>
      </c>
      <c r="AD532" s="2"/>
      <c r="AE532" s="2" t="s">
        <v>10</v>
      </c>
      <c r="AF532" s="2" t="s">
        <v>10</v>
      </c>
      <c r="AG532" s="2"/>
      <c r="AH532" s="2"/>
      <c r="AI532" s="2"/>
      <c r="AJ532" s="2"/>
      <c r="AK532" s="2"/>
      <c r="AL532" s="2"/>
      <c r="AM532" s="25"/>
      <c r="AO532" s="113"/>
    </row>
    <row r="533" spans="1:43" x14ac:dyDescent="0.3">
      <c r="A533" s="22"/>
      <c r="B533" s="3"/>
      <c r="C533" s="3"/>
      <c r="D533" s="3"/>
      <c r="E533" s="3"/>
      <c r="F533" s="3"/>
      <c r="G533" s="3"/>
      <c r="H533" s="3"/>
      <c r="I533" s="3" t="s">
        <v>10</v>
      </c>
      <c r="J533" s="3" t="s">
        <v>10</v>
      </c>
      <c r="K533" s="3" t="s">
        <v>10</v>
      </c>
      <c r="L533" s="3"/>
      <c r="M533" s="3"/>
      <c r="N533" s="3"/>
      <c r="O533" s="3"/>
      <c r="P533" s="3"/>
      <c r="Q533" s="3"/>
      <c r="R533" s="4"/>
      <c r="S533" s="4" t="s">
        <v>8</v>
      </c>
      <c r="T533" s="4" t="s">
        <v>10</v>
      </c>
      <c r="U533" s="4" t="s">
        <v>8</v>
      </c>
      <c r="V533" s="4" t="s">
        <v>10</v>
      </c>
      <c r="W533" s="4"/>
      <c r="X533" s="4"/>
      <c r="Y533" s="4"/>
      <c r="Z533" s="4"/>
      <c r="AA533" s="4"/>
      <c r="AB533" s="4"/>
      <c r="AC533" s="4"/>
      <c r="AD533" s="4"/>
      <c r="AE533" s="4" t="s">
        <v>10</v>
      </c>
      <c r="AF533" s="4" t="s">
        <v>10</v>
      </c>
      <c r="AG533" s="4"/>
      <c r="AH533" s="4"/>
      <c r="AI533" s="4"/>
      <c r="AJ533" s="4"/>
      <c r="AK533" s="4"/>
      <c r="AL533" s="4"/>
      <c r="AM533" s="23"/>
      <c r="AO533" s="113"/>
    </row>
    <row r="534" spans="1:43" x14ac:dyDescent="0.3">
      <c r="A534" s="24" t="s">
        <v>360</v>
      </c>
      <c r="B534" s="1" t="s">
        <v>12</v>
      </c>
      <c r="C534" s="1">
        <v>413</v>
      </c>
      <c r="D534" s="1"/>
      <c r="E534" s="1"/>
      <c r="F534" s="1"/>
      <c r="G534" s="1"/>
      <c r="H534" s="1"/>
      <c r="I534" s="1">
        <v>400</v>
      </c>
      <c r="J534" s="1">
        <v>400</v>
      </c>
      <c r="K534" s="1">
        <v>450</v>
      </c>
      <c r="L534" s="1">
        <v>500</v>
      </c>
      <c r="M534" s="1">
        <v>500</v>
      </c>
      <c r="N534" s="1">
        <v>500</v>
      </c>
      <c r="O534" s="1">
        <v>700</v>
      </c>
      <c r="P534" s="1">
        <v>1000</v>
      </c>
      <c r="Q534" s="1">
        <v>1300</v>
      </c>
      <c r="R534" s="2">
        <v>1100</v>
      </c>
      <c r="S534" s="2">
        <v>1200</v>
      </c>
      <c r="T534" s="2">
        <v>1300</v>
      </c>
      <c r="U534" s="2">
        <v>1000</v>
      </c>
      <c r="V534" s="2">
        <v>1800</v>
      </c>
      <c r="W534" s="2">
        <v>2800</v>
      </c>
      <c r="X534" s="2">
        <v>3800</v>
      </c>
      <c r="Y534" s="2">
        <v>4200</v>
      </c>
      <c r="Z534" s="2">
        <v>3600</v>
      </c>
      <c r="AA534" s="2">
        <v>3600</v>
      </c>
      <c r="AB534" s="2">
        <v>2800</v>
      </c>
      <c r="AC534" s="2">
        <v>3000</v>
      </c>
      <c r="AD534" s="2"/>
      <c r="AE534" s="2" t="s">
        <v>10</v>
      </c>
      <c r="AF534" s="2">
        <v>3900</v>
      </c>
      <c r="AG534" s="2">
        <v>4000</v>
      </c>
      <c r="AH534" s="2"/>
      <c r="AI534" s="2">
        <v>3900</v>
      </c>
      <c r="AJ534" s="2"/>
      <c r="AK534" s="2">
        <f>VLOOKUP(C534,[1]DataDownloadReport_02082019!$A$2:$E$123,5,FALSE)</f>
        <v>3300</v>
      </c>
      <c r="AL534" s="2"/>
      <c r="AM534" s="25"/>
      <c r="AO534" s="113"/>
    </row>
    <row r="535" spans="1:43" x14ac:dyDescent="0.3">
      <c r="A535" s="22" t="s">
        <v>360</v>
      </c>
      <c r="B535" s="3" t="s">
        <v>361</v>
      </c>
      <c r="C535" s="3">
        <v>406</v>
      </c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4"/>
      <c r="S535" s="4"/>
      <c r="T535" s="4"/>
      <c r="U535" s="4"/>
      <c r="V535" s="4"/>
      <c r="W535" s="4"/>
      <c r="X535" s="4"/>
      <c r="Y535" s="4">
        <v>8100</v>
      </c>
      <c r="Z535" s="4">
        <v>6300</v>
      </c>
      <c r="AA535" s="4">
        <v>5300</v>
      </c>
      <c r="AB535" s="4">
        <v>5700</v>
      </c>
      <c r="AC535" s="4">
        <v>6500</v>
      </c>
      <c r="AD535" s="4"/>
      <c r="AE535" s="4" t="s">
        <v>10</v>
      </c>
      <c r="AF535" s="4">
        <v>6100</v>
      </c>
      <c r="AG535" s="4">
        <v>7100</v>
      </c>
      <c r="AH535" s="4"/>
      <c r="AI535" s="4">
        <v>7500</v>
      </c>
      <c r="AJ535" s="4"/>
      <c r="AK535" s="4">
        <f>VLOOKUP(C535,[1]DataDownloadReport_02082019!$A$2:$E$123,5,FALSE)</f>
        <v>7500</v>
      </c>
      <c r="AL535" s="4"/>
      <c r="AM535" s="23"/>
      <c r="AO535" s="113"/>
    </row>
    <row r="536" spans="1:43" x14ac:dyDescent="0.3">
      <c r="A536" s="24" t="s">
        <v>360</v>
      </c>
      <c r="B536" s="1" t="s">
        <v>165</v>
      </c>
      <c r="C536" s="1">
        <v>412</v>
      </c>
      <c r="D536" s="1"/>
      <c r="E536" s="1"/>
      <c r="F536" s="1"/>
      <c r="G536" s="1"/>
      <c r="H536" s="1"/>
      <c r="I536" s="1">
        <v>1400</v>
      </c>
      <c r="J536" s="1">
        <v>1600</v>
      </c>
      <c r="K536" s="1">
        <v>1500</v>
      </c>
      <c r="L536" s="1">
        <v>1400</v>
      </c>
      <c r="M536" s="1">
        <v>1300</v>
      </c>
      <c r="N536" s="1">
        <v>1300</v>
      </c>
      <c r="O536" s="1">
        <v>1600</v>
      </c>
      <c r="P536" s="1">
        <v>2300</v>
      </c>
      <c r="Q536" s="1">
        <v>3000</v>
      </c>
      <c r="R536" s="2">
        <v>2800</v>
      </c>
      <c r="S536" s="2">
        <v>3100</v>
      </c>
      <c r="T536" s="2">
        <v>3400</v>
      </c>
      <c r="U536" s="2">
        <v>5000</v>
      </c>
      <c r="V536" s="2">
        <v>4600</v>
      </c>
      <c r="W536" s="2">
        <v>5600</v>
      </c>
      <c r="X536" s="2">
        <v>9300</v>
      </c>
      <c r="Y536" s="2">
        <v>11500</v>
      </c>
      <c r="Z536" s="2">
        <v>10200</v>
      </c>
      <c r="AA536" s="2">
        <v>9100</v>
      </c>
      <c r="AB536" s="2">
        <v>8600</v>
      </c>
      <c r="AC536" s="2">
        <v>9600</v>
      </c>
      <c r="AD536" s="2"/>
      <c r="AE536" s="2" t="s">
        <v>10</v>
      </c>
      <c r="AF536" s="2">
        <v>10300</v>
      </c>
      <c r="AG536" s="2">
        <v>8300</v>
      </c>
      <c r="AH536" s="2"/>
      <c r="AI536" s="2">
        <v>10100</v>
      </c>
      <c r="AJ536" s="2"/>
      <c r="AK536" s="2">
        <f>VLOOKUP(C536,[1]DataDownloadReport_02082019!$A$2:$E$123,5,FALSE)</f>
        <v>12100</v>
      </c>
      <c r="AL536" s="2"/>
      <c r="AM536" s="25"/>
      <c r="AO536" s="113"/>
    </row>
    <row r="537" spans="1:43" ht="0.6" customHeight="1" x14ac:dyDescent="0.3">
      <c r="A537" s="22" t="s">
        <v>360</v>
      </c>
      <c r="B537" s="3" t="s">
        <v>362</v>
      </c>
      <c r="C537" s="3">
        <v>479</v>
      </c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>
        <v>700</v>
      </c>
      <c r="Q537" s="3">
        <v>2400</v>
      </c>
      <c r="R537" s="4">
        <v>2500</v>
      </c>
      <c r="S537" s="4">
        <v>2300</v>
      </c>
      <c r="T537" s="4" t="s">
        <v>23</v>
      </c>
      <c r="U537" s="4">
        <v>2900</v>
      </c>
      <c r="V537" s="4">
        <v>3400</v>
      </c>
      <c r="W537" s="4">
        <v>4000</v>
      </c>
      <c r="X537" s="4">
        <v>7000</v>
      </c>
      <c r="Y537" s="4">
        <v>6400</v>
      </c>
      <c r="Z537" s="4">
        <v>6200</v>
      </c>
      <c r="AA537" s="4">
        <v>6200</v>
      </c>
      <c r="AB537" s="4">
        <v>5200</v>
      </c>
      <c r="AC537" s="4"/>
      <c r="AD537" s="4"/>
      <c r="AE537" s="4" t="s">
        <v>10</v>
      </c>
      <c r="AF537" s="4" t="s">
        <v>10</v>
      </c>
      <c r="AG537" s="4"/>
      <c r="AH537" s="4"/>
      <c r="AI537" s="4"/>
      <c r="AJ537" s="4"/>
      <c r="AK537" s="4"/>
      <c r="AL537" s="4"/>
      <c r="AM537" s="23"/>
      <c r="AO537" s="113"/>
    </row>
    <row r="538" spans="1:43" x14ac:dyDescent="0.3">
      <c r="A538" s="22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23"/>
      <c r="AO538" s="113"/>
    </row>
    <row r="539" spans="1:43" x14ac:dyDescent="0.3">
      <c r="A539" s="78" t="s">
        <v>461</v>
      </c>
      <c r="B539" s="79" t="s">
        <v>238</v>
      </c>
      <c r="C539" s="79">
        <v>59</v>
      </c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80"/>
      <c r="S539" s="80"/>
      <c r="T539" s="80"/>
      <c r="U539" s="80"/>
      <c r="V539" s="80"/>
      <c r="W539" s="80"/>
      <c r="X539" s="80">
        <v>21800</v>
      </c>
      <c r="Y539" s="80">
        <v>23900</v>
      </c>
      <c r="Z539" s="80">
        <v>25000</v>
      </c>
      <c r="AA539" s="80">
        <v>23800</v>
      </c>
      <c r="AB539" s="80">
        <v>23400</v>
      </c>
      <c r="AC539" s="80">
        <v>23800</v>
      </c>
      <c r="AD539" s="80">
        <v>24000</v>
      </c>
      <c r="AE539" s="80">
        <v>23300</v>
      </c>
      <c r="AF539" s="80">
        <v>23500</v>
      </c>
      <c r="AG539" s="80">
        <v>26400</v>
      </c>
      <c r="AH539" s="80"/>
      <c r="AI539" s="80"/>
      <c r="AJ539" s="80"/>
      <c r="AK539" s="80">
        <f>VLOOKUP(C539,[1]DataDownloadReport_02082019!$A$2:$E$123,5,FALSE)</f>
        <v>27100</v>
      </c>
      <c r="AL539" s="80">
        <v>28500</v>
      </c>
      <c r="AM539" s="25"/>
      <c r="AO539" s="113"/>
    </row>
    <row r="540" spans="1:43" x14ac:dyDescent="0.3">
      <c r="A540" s="24"/>
      <c r="B540" s="1"/>
      <c r="C540" s="1"/>
      <c r="D540" s="1"/>
      <c r="E540" s="1"/>
      <c r="F540" s="1"/>
      <c r="G540" s="1"/>
      <c r="H540" s="1"/>
      <c r="I540" s="1" t="s">
        <v>10</v>
      </c>
      <c r="J540" s="1" t="s">
        <v>10</v>
      </c>
      <c r="K540" s="1" t="s">
        <v>10</v>
      </c>
      <c r="L540" s="1"/>
      <c r="M540" s="1"/>
      <c r="N540" s="1"/>
      <c r="O540" s="1"/>
      <c r="P540" s="1"/>
      <c r="Q540" s="1"/>
      <c r="R540" s="2"/>
      <c r="S540" s="2" t="s">
        <v>8</v>
      </c>
      <c r="T540" s="2" t="s">
        <v>10</v>
      </c>
      <c r="U540" s="2" t="s">
        <v>8</v>
      </c>
      <c r="V540" s="2" t="s">
        <v>10</v>
      </c>
      <c r="W540" s="2"/>
      <c r="X540" s="2"/>
      <c r="Y540" s="2"/>
      <c r="Z540" s="2"/>
      <c r="AA540" s="2"/>
      <c r="AB540" s="2"/>
      <c r="AC540" s="2"/>
      <c r="AD540" s="2"/>
      <c r="AE540" s="2" t="s">
        <v>10</v>
      </c>
      <c r="AF540" s="2" t="s">
        <v>10</v>
      </c>
      <c r="AG540" s="2"/>
      <c r="AH540" s="2"/>
      <c r="AI540" s="2"/>
      <c r="AJ540" s="2"/>
      <c r="AK540" s="2"/>
      <c r="AL540" s="2"/>
      <c r="AM540" s="25"/>
      <c r="AO540" s="113"/>
    </row>
    <row r="541" spans="1:43" s="11" customFormat="1" x14ac:dyDescent="0.3">
      <c r="A541" s="22" t="s">
        <v>363</v>
      </c>
      <c r="B541" s="3" t="s">
        <v>321</v>
      </c>
      <c r="C541" s="3">
        <v>525</v>
      </c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4"/>
      <c r="S541" s="4"/>
      <c r="T541" s="4"/>
      <c r="U541" s="4">
        <v>8400</v>
      </c>
      <c r="V541" s="4">
        <v>10700</v>
      </c>
      <c r="W541" s="4">
        <v>12500</v>
      </c>
      <c r="X541" s="4">
        <v>11600</v>
      </c>
      <c r="Y541" s="4">
        <v>13400</v>
      </c>
      <c r="Z541" s="4">
        <v>14000</v>
      </c>
      <c r="AA541" s="4">
        <v>17700</v>
      </c>
      <c r="AB541" s="4">
        <v>15700</v>
      </c>
      <c r="AC541" s="4">
        <v>16700</v>
      </c>
      <c r="AD541" s="4">
        <v>16100</v>
      </c>
      <c r="AE541" s="4">
        <v>18700</v>
      </c>
      <c r="AF541" s="4">
        <v>18800</v>
      </c>
      <c r="AG541" s="4"/>
      <c r="AH541" s="4">
        <v>20900</v>
      </c>
      <c r="AI541" s="4">
        <v>21800</v>
      </c>
      <c r="AJ541" s="4">
        <v>25100</v>
      </c>
      <c r="AK541" s="4">
        <f>VLOOKUP(C541,[1]DataDownloadReport_02082019!$A$2:$E$123,5,FALSE)</f>
        <v>20800</v>
      </c>
      <c r="AL541" s="4">
        <v>23900</v>
      </c>
      <c r="AM541" s="23"/>
      <c r="AN541"/>
      <c r="AO541" s="113"/>
      <c r="AP541"/>
      <c r="AQ541" s="8"/>
    </row>
    <row r="542" spans="1:43" x14ac:dyDescent="0.3">
      <c r="A542" s="24" t="s">
        <v>363</v>
      </c>
      <c r="B542" s="1" t="s">
        <v>22</v>
      </c>
      <c r="C542" s="1">
        <v>415</v>
      </c>
      <c r="D542" s="1"/>
      <c r="E542" s="1"/>
      <c r="F542" s="1"/>
      <c r="G542" s="1"/>
      <c r="H542" s="1"/>
      <c r="I542" s="1">
        <v>1700</v>
      </c>
      <c r="J542" s="1">
        <v>1700</v>
      </c>
      <c r="K542" s="1">
        <v>2000</v>
      </c>
      <c r="L542" s="1">
        <v>2400</v>
      </c>
      <c r="M542" s="1">
        <v>2400</v>
      </c>
      <c r="N542" s="1">
        <v>3100</v>
      </c>
      <c r="O542" s="1">
        <v>3000</v>
      </c>
      <c r="P542" s="1">
        <v>4000</v>
      </c>
      <c r="Q542" s="1">
        <v>4500</v>
      </c>
      <c r="R542" s="2">
        <v>5600</v>
      </c>
      <c r="S542" s="2">
        <v>5900</v>
      </c>
      <c r="T542" s="2">
        <v>7200</v>
      </c>
      <c r="U542" s="2">
        <v>8500</v>
      </c>
      <c r="V542" s="2">
        <v>11100</v>
      </c>
      <c r="W542" s="2">
        <v>12700</v>
      </c>
      <c r="X542" s="2">
        <v>12900</v>
      </c>
      <c r="Y542" s="2">
        <v>15100</v>
      </c>
      <c r="Z542" s="2">
        <v>18000</v>
      </c>
      <c r="AA542" s="2"/>
      <c r="AB542" s="2">
        <v>15100</v>
      </c>
      <c r="AC542" s="2">
        <v>13200</v>
      </c>
      <c r="AD542" s="2">
        <v>14700</v>
      </c>
      <c r="AE542" s="2">
        <v>20200</v>
      </c>
      <c r="AF542" s="2">
        <v>19900</v>
      </c>
      <c r="AG542" s="2"/>
      <c r="AH542" s="2"/>
      <c r="AI542" s="2"/>
      <c r="AJ542" s="2"/>
      <c r="AK542" s="2"/>
      <c r="AL542" s="2"/>
      <c r="AM542" s="25"/>
      <c r="AO542" s="113"/>
    </row>
    <row r="543" spans="1:43" x14ac:dyDescent="0.3">
      <c r="A543" s="22" t="s">
        <v>363</v>
      </c>
      <c r="B543" s="3" t="s">
        <v>430</v>
      </c>
      <c r="C543" s="55">
        <v>72</v>
      </c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>
        <v>16000</v>
      </c>
      <c r="AG543" s="4">
        <v>16600</v>
      </c>
      <c r="AH543" s="4">
        <v>16500</v>
      </c>
      <c r="AI543" s="4">
        <v>16800</v>
      </c>
      <c r="AJ543" s="4">
        <v>17900</v>
      </c>
      <c r="AK543" s="4"/>
      <c r="AL543" s="4">
        <v>21700</v>
      </c>
      <c r="AM543" s="23"/>
      <c r="AO543" s="113"/>
    </row>
    <row r="544" spans="1:43" x14ac:dyDescent="0.3">
      <c r="A544" s="24" t="s">
        <v>363</v>
      </c>
      <c r="B544" s="1" t="s">
        <v>37</v>
      </c>
      <c r="C544" s="1">
        <v>414</v>
      </c>
      <c r="D544" s="1"/>
      <c r="E544" s="1"/>
      <c r="F544" s="1"/>
      <c r="G544" s="1"/>
      <c r="H544" s="1"/>
      <c r="I544" s="1">
        <v>2400</v>
      </c>
      <c r="J544" s="1">
        <v>2700</v>
      </c>
      <c r="K544" s="1">
        <v>3200</v>
      </c>
      <c r="L544" s="1">
        <v>3600</v>
      </c>
      <c r="M544" s="1">
        <v>3600</v>
      </c>
      <c r="N544" s="1">
        <v>4500</v>
      </c>
      <c r="O544" s="1">
        <v>4200</v>
      </c>
      <c r="P544" s="1">
        <v>5000</v>
      </c>
      <c r="Q544" s="1">
        <v>5100</v>
      </c>
      <c r="R544" s="2">
        <v>5700</v>
      </c>
      <c r="S544" s="2">
        <v>5600</v>
      </c>
      <c r="T544" s="2">
        <v>5700</v>
      </c>
      <c r="U544" s="2">
        <v>6400</v>
      </c>
      <c r="V544" s="2">
        <v>6300</v>
      </c>
      <c r="W544" s="2">
        <v>7800</v>
      </c>
      <c r="X544" s="2">
        <v>7200</v>
      </c>
      <c r="Y544" s="2">
        <v>9400</v>
      </c>
      <c r="Z544" s="2">
        <v>9900</v>
      </c>
      <c r="AA544" s="2"/>
      <c r="AB544" s="2"/>
      <c r="AC544" s="2">
        <v>9500</v>
      </c>
      <c r="AD544" s="2">
        <v>9500</v>
      </c>
      <c r="AE544" s="2">
        <v>12700</v>
      </c>
      <c r="AF544" s="2">
        <v>13700</v>
      </c>
      <c r="AG544" s="2">
        <v>11800</v>
      </c>
      <c r="AH544" s="2">
        <v>12300</v>
      </c>
      <c r="AI544" s="2">
        <v>13100</v>
      </c>
      <c r="AJ544" s="2">
        <v>14100</v>
      </c>
      <c r="AK544" s="2">
        <f>VLOOKUP(C544,[1]DataDownloadReport_02082019!$A$2:$E$123,5,FALSE)</f>
        <v>12300</v>
      </c>
      <c r="AL544" s="2"/>
      <c r="AM544" s="25"/>
      <c r="AO544" s="113"/>
    </row>
    <row r="545" spans="1:43" x14ac:dyDescent="0.3">
      <c r="A545" s="22"/>
      <c r="B545" s="3"/>
      <c r="C545" s="3"/>
      <c r="D545" s="3"/>
      <c r="E545" s="3"/>
      <c r="F545" s="3"/>
      <c r="G545" s="3"/>
      <c r="H545" s="3"/>
      <c r="I545" s="3" t="s">
        <v>10</v>
      </c>
      <c r="J545" s="3" t="s">
        <v>10</v>
      </c>
      <c r="K545" s="3" t="s">
        <v>10</v>
      </c>
      <c r="L545" s="3"/>
      <c r="M545" s="3"/>
      <c r="N545" s="3"/>
      <c r="O545" s="3"/>
      <c r="P545" s="3"/>
      <c r="Q545" s="3"/>
      <c r="R545" s="4"/>
      <c r="S545" s="4" t="s">
        <v>8</v>
      </c>
      <c r="T545" s="4" t="s">
        <v>10</v>
      </c>
      <c r="U545" s="4" t="s">
        <v>8</v>
      </c>
      <c r="V545" s="4" t="s">
        <v>10</v>
      </c>
      <c r="W545" s="4"/>
      <c r="X545" s="4"/>
      <c r="Y545" s="4"/>
      <c r="Z545" s="4"/>
      <c r="AA545" s="4"/>
      <c r="AB545" s="4"/>
      <c r="AC545" s="4"/>
      <c r="AD545" s="4"/>
      <c r="AE545" s="4" t="s">
        <v>10</v>
      </c>
      <c r="AF545" s="4" t="s">
        <v>10</v>
      </c>
      <c r="AG545" s="4"/>
      <c r="AH545" s="4"/>
      <c r="AI545" s="4"/>
      <c r="AJ545" s="4"/>
      <c r="AK545" s="4"/>
      <c r="AL545" s="4"/>
      <c r="AM545" s="23"/>
      <c r="AO545" s="113"/>
    </row>
    <row r="546" spans="1:43" x14ac:dyDescent="0.3">
      <c r="A546" s="24" t="s">
        <v>364</v>
      </c>
      <c r="B546" s="1" t="s">
        <v>28</v>
      </c>
      <c r="C546" s="1">
        <v>417</v>
      </c>
      <c r="D546" s="1">
        <v>4200</v>
      </c>
      <c r="E546" s="1">
        <v>4100</v>
      </c>
      <c r="F546" s="1">
        <v>4600</v>
      </c>
      <c r="G546" s="1">
        <v>4500</v>
      </c>
      <c r="H546" s="1">
        <v>2800</v>
      </c>
      <c r="I546" s="1">
        <v>3000</v>
      </c>
      <c r="J546" s="1">
        <v>2700</v>
      </c>
      <c r="K546" s="1">
        <v>3500</v>
      </c>
      <c r="L546" s="1">
        <v>2800</v>
      </c>
      <c r="M546" s="1">
        <v>2700</v>
      </c>
      <c r="N546" s="1">
        <v>3300</v>
      </c>
      <c r="O546" s="1">
        <v>3400</v>
      </c>
      <c r="P546" s="1">
        <v>3400</v>
      </c>
      <c r="Q546" s="1">
        <v>3000</v>
      </c>
      <c r="R546" s="2">
        <v>4000</v>
      </c>
      <c r="S546" s="2">
        <v>3700</v>
      </c>
      <c r="T546" s="2">
        <v>4100</v>
      </c>
      <c r="U546" s="2">
        <v>4000</v>
      </c>
      <c r="V546" s="2">
        <v>3300</v>
      </c>
      <c r="W546" s="2">
        <v>3700</v>
      </c>
      <c r="X546" s="2">
        <v>4200</v>
      </c>
      <c r="Y546" s="2">
        <v>3500</v>
      </c>
      <c r="Z546" s="2">
        <v>3400</v>
      </c>
      <c r="AA546" s="2">
        <v>2900</v>
      </c>
      <c r="AB546" s="2">
        <v>2500</v>
      </c>
      <c r="AC546" s="2">
        <v>2600</v>
      </c>
      <c r="AD546" s="2"/>
      <c r="AE546" s="2" t="s">
        <v>10</v>
      </c>
      <c r="AF546" s="2" t="s">
        <v>10</v>
      </c>
      <c r="AG546" s="2"/>
      <c r="AH546" s="2"/>
      <c r="AI546" s="2"/>
      <c r="AJ546" s="2"/>
      <c r="AK546" s="2"/>
      <c r="AL546" s="2"/>
      <c r="AM546" s="25"/>
      <c r="AO546" s="113"/>
    </row>
    <row r="547" spans="1:43" x14ac:dyDescent="0.3">
      <c r="A547" s="22" t="s">
        <v>364</v>
      </c>
      <c r="B547" s="3" t="s">
        <v>365</v>
      </c>
      <c r="C547" s="3">
        <v>416</v>
      </c>
      <c r="D547" s="3"/>
      <c r="E547" s="3"/>
      <c r="F547" s="3"/>
      <c r="G547" s="3"/>
      <c r="H547" s="3"/>
      <c r="I547" s="3">
        <v>2700</v>
      </c>
      <c r="J547" s="3">
        <v>2600</v>
      </c>
      <c r="K547" s="3">
        <v>3200</v>
      </c>
      <c r="L547" s="3">
        <v>2600</v>
      </c>
      <c r="M547" s="3">
        <v>2500</v>
      </c>
      <c r="N547" s="3">
        <v>2600</v>
      </c>
      <c r="O547" s="3">
        <v>2500</v>
      </c>
      <c r="P547" s="3">
        <v>2400</v>
      </c>
      <c r="Q547" s="3">
        <v>2200</v>
      </c>
      <c r="R547" s="4">
        <v>2300</v>
      </c>
      <c r="S547" s="4">
        <v>2400</v>
      </c>
      <c r="T547" s="4">
        <v>2500</v>
      </c>
      <c r="U547" s="4">
        <v>2100</v>
      </c>
      <c r="V547" s="4">
        <v>2600</v>
      </c>
      <c r="W547" s="4">
        <v>2400</v>
      </c>
      <c r="X547" s="4">
        <v>2800</v>
      </c>
      <c r="Y547" s="4">
        <v>3100</v>
      </c>
      <c r="Z547" s="4">
        <v>3400</v>
      </c>
      <c r="AA547" s="4">
        <v>2600</v>
      </c>
      <c r="AB547" s="4">
        <v>2200</v>
      </c>
      <c r="AC547" s="4">
        <v>2400</v>
      </c>
      <c r="AD547" s="4"/>
      <c r="AE547" s="4" t="s">
        <v>10</v>
      </c>
      <c r="AF547" s="4" t="s">
        <v>10</v>
      </c>
      <c r="AG547" s="4">
        <v>3000</v>
      </c>
      <c r="AH547" s="4"/>
      <c r="AI547" s="4">
        <v>3500</v>
      </c>
      <c r="AJ547" s="4"/>
      <c r="AK547" s="4">
        <f>VLOOKUP(C547,[1]DataDownloadReport_02082019!$A$2:$E$123,5,FALSE)</f>
        <v>3800</v>
      </c>
      <c r="AL547" s="4"/>
      <c r="AM547" s="23"/>
      <c r="AO547" s="113"/>
    </row>
    <row r="548" spans="1:43" x14ac:dyDescent="0.3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2"/>
      <c r="S548" s="2" t="s">
        <v>8</v>
      </c>
      <c r="T548" s="2" t="s">
        <v>10</v>
      </c>
      <c r="U548" s="2" t="s">
        <v>8</v>
      </c>
      <c r="V548" s="2" t="s">
        <v>10</v>
      </c>
      <c r="W548" s="2"/>
      <c r="X548" s="2"/>
      <c r="Y548" s="2"/>
      <c r="Z548" s="2"/>
      <c r="AA548" s="2"/>
      <c r="AB548" s="2"/>
      <c r="AC548" s="2"/>
      <c r="AD548" s="2"/>
      <c r="AE548" s="2" t="s">
        <v>10</v>
      </c>
      <c r="AF548" s="2" t="s">
        <v>10</v>
      </c>
      <c r="AG548" s="2"/>
      <c r="AH548" s="2"/>
      <c r="AI548" s="2"/>
      <c r="AJ548" s="2"/>
      <c r="AK548" s="2"/>
      <c r="AL548" s="2"/>
      <c r="AM548" s="25"/>
      <c r="AO548" s="113"/>
    </row>
    <row r="549" spans="1:43" s="11" customFormat="1" x14ac:dyDescent="0.3">
      <c r="A549" s="22" t="s">
        <v>366</v>
      </c>
      <c r="B549" s="3" t="s">
        <v>235</v>
      </c>
      <c r="C549" s="3">
        <v>453</v>
      </c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4"/>
      <c r="S549" s="4"/>
      <c r="T549" s="4"/>
      <c r="U549" s="4"/>
      <c r="V549" s="4"/>
      <c r="W549" s="4"/>
      <c r="X549" s="4"/>
      <c r="Y549" s="4">
        <v>5800</v>
      </c>
      <c r="Z549" s="4">
        <v>7100</v>
      </c>
      <c r="AA549" s="4"/>
      <c r="AB549" s="4">
        <v>8800</v>
      </c>
      <c r="AC549" s="4">
        <v>7300</v>
      </c>
      <c r="AD549" s="4"/>
      <c r="AE549" s="4" t="s">
        <v>10</v>
      </c>
      <c r="AF549" s="4" t="s">
        <v>10</v>
      </c>
      <c r="AG549" s="4"/>
      <c r="AH549" s="4"/>
      <c r="AI549" s="4"/>
      <c r="AJ549" s="4"/>
      <c r="AK549" s="4"/>
      <c r="AL549" s="4"/>
      <c r="AM549" s="23"/>
      <c r="AN549"/>
      <c r="AO549" s="113"/>
      <c r="AP549"/>
      <c r="AQ549" s="8"/>
    </row>
    <row r="550" spans="1:43" s="11" customFormat="1" x14ac:dyDescent="0.3">
      <c r="A550" s="24" t="s">
        <v>366</v>
      </c>
      <c r="B550" s="1" t="s">
        <v>416</v>
      </c>
      <c r="C550" s="54">
        <v>62</v>
      </c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2"/>
      <c r="S550" s="2"/>
      <c r="T550" s="2"/>
      <c r="U550" s="2"/>
      <c r="V550" s="2"/>
      <c r="W550" s="2"/>
      <c r="X550" s="2"/>
      <c r="Y550" s="2"/>
      <c r="Z550" s="2"/>
      <c r="AA550" s="2">
        <v>5600</v>
      </c>
      <c r="AB550" s="2">
        <v>6900</v>
      </c>
      <c r="AC550" s="2">
        <v>6600</v>
      </c>
      <c r="AD550" s="2">
        <v>7300</v>
      </c>
      <c r="AE550" s="2">
        <v>8200</v>
      </c>
      <c r="AF550" s="2">
        <v>8900</v>
      </c>
      <c r="AG550" s="2">
        <v>9700</v>
      </c>
      <c r="AH550" s="2">
        <v>10800</v>
      </c>
      <c r="AI550" s="2">
        <v>11600</v>
      </c>
      <c r="AJ550" s="2">
        <v>11800</v>
      </c>
      <c r="AK550" s="2">
        <f>VLOOKUP(C550,[1]DataDownloadReport_02082019!$A$2:$E$123,5,FALSE)</f>
        <v>13100</v>
      </c>
      <c r="AL550" s="2">
        <v>13700</v>
      </c>
      <c r="AM550" s="25"/>
      <c r="AN550"/>
      <c r="AO550" s="113"/>
      <c r="AP550"/>
      <c r="AQ550" s="8"/>
    </row>
    <row r="551" spans="1:43" s="11" customFormat="1" x14ac:dyDescent="0.3">
      <c r="A551" s="22" t="s">
        <v>366</v>
      </c>
      <c r="B551" s="3" t="s">
        <v>240</v>
      </c>
      <c r="C551" s="3">
        <v>532</v>
      </c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4"/>
      <c r="S551" s="4"/>
      <c r="T551" s="4"/>
      <c r="U551" s="4"/>
      <c r="V551" s="4"/>
      <c r="W551" s="4"/>
      <c r="X551" s="4"/>
      <c r="Y551" s="4">
        <v>7200</v>
      </c>
      <c r="Z551" s="4">
        <v>5100</v>
      </c>
      <c r="AA551" s="4">
        <v>5600</v>
      </c>
      <c r="AB551" s="4">
        <v>4500</v>
      </c>
      <c r="AC551" s="4">
        <v>5400</v>
      </c>
      <c r="AD551" s="4"/>
      <c r="AE551" s="4" t="s">
        <v>10</v>
      </c>
      <c r="AF551" s="4" t="s">
        <v>10</v>
      </c>
      <c r="AG551" s="4"/>
      <c r="AH551" s="4"/>
      <c r="AI551" s="4"/>
      <c r="AJ551" s="4"/>
      <c r="AK551" s="4"/>
      <c r="AL551" s="4"/>
      <c r="AM551" s="23"/>
      <c r="AN551"/>
      <c r="AO551" s="113"/>
      <c r="AP551"/>
      <c r="AQ551" s="8"/>
    </row>
    <row r="552" spans="1:43" x14ac:dyDescent="0.3">
      <c r="A552" s="24" t="s">
        <v>366</v>
      </c>
      <c r="B552" s="1" t="s">
        <v>82</v>
      </c>
      <c r="C552" s="1">
        <v>502</v>
      </c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>
        <v>900</v>
      </c>
      <c r="Q552" s="1">
        <v>900</v>
      </c>
      <c r="R552" s="2">
        <v>2200</v>
      </c>
      <c r="S552" s="2">
        <v>2600</v>
      </c>
      <c r="T552" s="2">
        <v>2900</v>
      </c>
      <c r="U552" s="2">
        <v>2700</v>
      </c>
      <c r="V552" s="2">
        <v>2200</v>
      </c>
      <c r="W552" s="2"/>
      <c r="X552" s="2">
        <v>10400</v>
      </c>
      <c r="Y552" s="2">
        <v>28700</v>
      </c>
      <c r="Z552" s="2">
        <v>27600</v>
      </c>
      <c r="AA552" s="2">
        <v>23500</v>
      </c>
      <c r="AB552" s="2">
        <v>25900</v>
      </c>
      <c r="AC552" s="2">
        <v>22100</v>
      </c>
      <c r="AD552" s="2"/>
      <c r="AE552" s="2" t="s">
        <v>10</v>
      </c>
      <c r="AF552" s="2" t="s">
        <v>10</v>
      </c>
      <c r="AG552" s="2"/>
      <c r="AH552" s="2"/>
      <c r="AI552" s="2"/>
      <c r="AJ552" s="2"/>
      <c r="AK552" s="2"/>
      <c r="AL552" s="2"/>
      <c r="AM552" s="25"/>
      <c r="AO552" s="113"/>
    </row>
    <row r="553" spans="1:43" x14ac:dyDescent="0.3">
      <c r="A553" s="22" t="s">
        <v>366</v>
      </c>
      <c r="B553" s="3" t="s">
        <v>367</v>
      </c>
      <c r="C553" s="55">
        <v>61</v>
      </c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4"/>
      <c r="S553" s="4"/>
      <c r="T553" s="4"/>
      <c r="U553" s="4"/>
      <c r="V553" s="4"/>
      <c r="W553" s="4"/>
      <c r="X553" s="4">
        <v>16200</v>
      </c>
      <c r="Y553" s="4">
        <v>27100</v>
      </c>
      <c r="Z553" s="4">
        <v>27700</v>
      </c>
      <c r="AA553" s="4">
        <v>25500</v>
      </c>
      <c r="AB553" s="4">
        <v>25100</v>
      </c>
      <c r="AC553" s="4">
        <v>24000</v>
      </c>
      <c r="AD553" s="4">
        <v>23600</v>
      </c>
      <c r="AE553" s="4">
        <v>23800</v>
      </c>
      <c r="AF553" s="4">
        <v>24500</v>
      </c>
      <c r="AG553" s="4">
        <v>25500</v>
      </c>
      <c r="AH553" s="4">
        <v>23800</v>
      </c>
      <c r="AI553" s="4">
        <v>25000</v>
      </c>
      <c r="AJ553" s="4">
        <v>23800</v>
      </c>
      <c r="AK553" s="4">
        <f>VLOOKUP(C553,[1]DataDownloadReport_02082019!$A$2:$E$123,5,FALSE)</f>
        <v>23400</v>
      </c>
      <c r="AL553" s="4">
        <v>22700</v>
      </c>
      <c r="AM553" s="23"/>
      <c r="AO553" s="113"/>
    </row>
    <row r="554" spans="1:43" x14ac:dyDescent="0.3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 t="s">
        <v>10</v>
      </c>
      <c r="AF554" s="2" t="s">
        <v>10</v>
      </c>
      <c r="AG554" s="2"/>
      <c r="AH554" s="2"/>
      <c r="AI554" s="2"/>
      <c r="AJ554" s="2"/>
      <c r="AK554" s="2"/>
      <c r="AL554" s="2"/>
      <c r="AM554" s="25"/>
      <c r="AO554" s="113"/>
    </row>
    <row r="555" spans="1:43" x14ac:dyDescent="0.3">
      <c r="A555" s="72" t="s">
        <v>368</v>
      </c>
      <c r="B555" s="73" t="s">
        <v>189</v>
      </c>
      <c r="C555" s="73">
        <v>472</v>
      </c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>
        <v>1800</v>
      </c>
      <c r="Q555" s="73">
        <v>3000</v>
      </c>
      <c r="R555" s="74">
        <v>2100</v>
      </c>
      <c r="S555" s="74" t="s">
        <v>8</v>
      </c>
      <c r="T555" s="74">
        <v>1800</v>
      </c>
      <c r="U555" s="74">
        <v>2500</v>
      </c>
      <c r="V555" s="74">
        <v>2700</v>
      </c>
      <c r="W555" s="74">
        <v>3000</v>
      </c>
      <c r="X555" s="74">
        <v>4100</v>
      </c>
      <c r="Y555" s="74">
        <v>5500</v>
      </c>
      <c r="Z555" s="74">
        <v>5100</v>
      </c>
      <c r="AA555" s="74">
        <v>3100</v>
      </c>
      <c r="AB555" s="74">
        <v>3200</v>
      </c>
      <c r="AC555" s="74">
        <v>3400</v>
      </c>
      <c r="AD555" s="74"/>
      <c r="AE555" s="74" t="s">
        <v>10</v>
      </c>
      <c r="AF555" s="74" t="s">
        <v>10</v>
      </c>
      <c r="AG555" s="74"/>
      <c r="AH555" s="74">
        <v>4100</v>
      </c>
      <c r="AI555" s="74"/>
      <c r="AJ555" s="74"/>
      <c r="AK555" s="74"/>
      <c r="AL555" s="74">
        <v>5200</v>
      </c>
      <c r="AM555" s="75"/>
      <c r="AO555" s="113"/>
    </row>
    <row r="556" spans="1:43" x14ac:dyDescent="0.3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2"/>
      <c r="S556" s="2" t="s">
        <v>8</v>
      </c>
      <c r="T556" s="2" t="s">
        <v>10</v>
      </c>
      <c r="U556" s="2" t="s">
        <v>8</v>
      </c>
      <c r="V556" s="2" t="s">
        <v>10</v>
      </c>
      <c r="W556" s="2"/>
      <c r="X556" s="2"/>
      <c r="Y556" s="2"/>
      <c r="Z556" s="2"/>
      <c r="AA556" s="2"/>
      <c r="AB556" s="2"/>
      <c r="AC556" s="2"/>
      <c r="AD556" s="2"/>
      <c r="AE556" s="2" t="s">
        <v>10</v>
      </c>
      <c r="AF556" s="2" t="s">
        <v>10</v>
      </c>
      <c r="AG556" s="2"/>
      <c r="AH556" s="2"/>
      <c r="AI556" s="2"/>
      <c r="AJ556" s="2"/>
      <c r="AK556" s="2"/>
      <c r="AL556" s="2"/>
      <c r="AM556" s="25"/>
      <c r="AO556" s="113"/>
    </row>
    <row r="557" spans="1:43" x14ac:dyDescent="0.3">
      <c r="A557" s="22" t="s">
        <v>369</v>
      </c>
      <c r="B557" s="3" t="s">
        <v>189</v>
      </c>
      <c r="C557" s="3">
        <v>469</v>
      </c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>
        <v>4300</v>
      </c>
      <c r="Q557" s="3">
        <v>5100</v>
      </c>
      <c r="R557" s="4">
        <v>2900</v>
      </c>
      <c r="S557" s="4">
        <v>3400</v>
      </c>
      <c r="T557" s="4">
        <v>4600</v>
      </c>
      <c r="U557" s="4">
        <v>4900</v>
      </c>
      <c r="V557" s="4">
        <v>5100</v>
      </c>
      <c r="W557" s="4">
        <v>7800</v>
      </c>
      <c r="X557" s="4">
        <v>8400</v>
      </c>
      <c r="Y557" s="4"/>
      <c r="Z557" s="4">
        <v>10000</v>
      </c>
      <c r="AA557" s="4">
        <v>8700</v>
      </c>
      <c r="AB557" s="4">
        <v>9400</v>
      </c>
      <c r="AC557" s="4">
        <v>10100</v>
      </c>
      <c r="AD557" s="4"/>
      <c r="AE557" s="4" t="s">
        <v>10</v>
      </c>
      <c r="AF557" s="4">
        <v>10200</v>
      </c>
      <c r="AG557" s="4">
        <v>11000</v>
      </c>
      <c r="AH557" s="4"/>
      <c r="AI557" s="4">
        <v>11800</v>
      </c>
      <c r="AJ557" s="4">
        <v>12700</v>
      </c>
      <c r="AK557" s="4">
        <f>VLOOKUP(C557,[1]DataDownloadReport_02082019!$A$2:$E$123,5,FALSE)</f>
        <v>13200</v>
      </c>
      <c r="AL557" s="4"/>
      <c r="AM557" s="23"/>
      <c r="AO557" s="113"/>
    </row>
    <row r="558" spans="1:43" x14ac:dyDescent="0.3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2"/>
      <c r="S558" s="2" t="s">
        <v>8</v>
      </c>
      <c r="T558" s="2" t="s">
        <v>10</v>
      </c>
      <c r="U558" s="2" t="s">
        <v>8</v>
      </c>
      <c r="V558" s="2" t="s">
        <v>10</v>
      </c>
      <c r="W558" s="2"/>
      <c r="X558" s="2"/>
      <c r="Y558" s="2"/>
      <c r="Z558" s="2"/>
      <c r="AA558" s="2"/>
      <c r="AB558" s="2"/>
      <c r="AC558" s="2"/>
      <c r="AD558" s="2"/>
      <c r="AE558" s="2" t="s">
        <v>10</v>
      </c>
      <c r="AF558" s="2" t="s">
        <v>10</v>
      </c>
      <c r="AG558" s="2"/>
      <c r="AH558" s="2"/>
      <c r="AI558" s="2"/>
      <c r="AJ558" s="2"/>
      <c r="AK558" s="2"/>
      <c r="AL558" s="2"/>
      <c r="AM558" s="25"/>
      <c r="AO558" s="113"/>
    </row>
    <row r="559" spans="1:43" x14ac:dyDescent="0.3">
      <c r="A559" s="22" t="s">
        <v>370</v>
      </c>
      <c r="B559" s="3" t="s">
        <v>269</v>
      </c>
      <c r="C559" s="55">
        <v>23</v>
      </c>
      <c r="D559" s="3"/>
      <c r="E559" s="3"/>
      <c r="F559" s="3"/>
      <c r="G559" s="3"/>
      <c r="H559" s="3"/>
      <c r="I559" s="3">
        <v>21400</v>
      </c>
      <c r="J559" s="3">
        <v>22100</v>
      </c>
      <c r="K559" s="3">
        <v>24100</v>
      </c>
      <c r="L559" s="3">
        <v>20700</v>
      </c>
      <c r="M559" s="3">
        <v>22200</v>
      </c>
      <c r="N559" s="3">
        <v>24900</v>
      </c>
      <c r="O559" s="3">
        <v>24200</v>
      </c>
      <c r="P559" s="3">
        <v>28000</v>
      </c>
      <c r="Q559" s="3">
        <v>27400</v>
      </c>
      <c r="R559" s="4">
        <v>28800</v>
      </c>
      <c r="S559" s="4">
        <v>30700</v>
      </c>
      <c r="T559" s="4">
        <v>31300</v>
      </c>
      <c r="U559" s="4">
        <v>34000</v>
      </c>
      <c r="V559" s="4">
        <v>35300</v>
      </c>
      <c r="W559" s="4" t="s">
        <v>9</v>
      </c>
      <c r="X559" s="4" t="s">
        <v>9</v>
      </c>
      <c r="Y559" s="4"/>
      <c r="Z559" s="4">
        <v>36400</v>
      </c>
      <c r="AA559" s="4">
        <v>35100</v>
      </c>
      <c r="AB559" s="4">
        <v>34400</v>
      </c>
      <c r="AC559" s="4">
        <v>33900</v>
      </c>
      <c r="AD559" s="4">
        <v>32000</v>
      </c>
      <c r="AE559" s="4">
        <v>32700</v>
      </c>
      <c r="AF559" s="4">
        <v>33000</v>
      </c>
      <c r="AG559" s="4">
        <v>33900</v>
      </c>
      <c r="AH559" s="4">
        <v>34800</v>
      </c>
      <c r="AI559" s="4">
        <v>36100</v>
      </c>
      <c r="AJ559" s="4">
        <v>36900</v>
      </c>
      <c r="AK559" s="4">
        <f>VLOOKUP(C559,[1]DataDownloadReport_02082019!$A$2:$E$123,5,FALSE)</f>
        <v>32600</v>
      </c>
      <c r="AL559" s="4">
        <v>37200</v>
      </c>
      <c r="AM559" s="23"/>
      <c r="AO559" s="113"/>
    </row>
    <row r="560" spans="1:43" x14ac:dyDescent="0.3">
      <c r="A560" s="24" t="s">
        <v>370</v>
      </c>
      <c r="B560" s="1" t="s">
        <v>25</v>
      </c>
      <c r="C560" s="1">
        <v>437</v>
      </c>
      <c r="D560" s="1">
        <v>14500</v>
      </c>
      <c r="E560" s="1">
        <v>13900</v>
      </c>
      <c r="F560" s="1" t="s">
        <v>371</v>
      </c>
      <c r="G560" s="1">
        <v>20700</v>
      </c>
      <c r="H560" s="1">
        <v>25000</v>
      </c>
      <c r="I560" s="1">
        <v>25200</v>
      </c>
      <c r="J560" s="1">
        <v>29500</v>
      </c>
      <c r="K560" s="1">
        <v>29200</v>
      </c>
      <c r="L560" s="1">
        <v>31600</v>
      </c>
      <c r="M560" s="1">
        <v>32300</v>
      </c>
      <c r="N560" s="1">
        <v>30900</v>
      </c>
      <c r="O560" s="1">
        <v>31700</v>
      </c>
      <c r="P560" s="1">
        <v>33400</v>
      </c>
      <c r="Q560" s="1">
        <v>34500</v>
      </c>
      <c r="R560" s="2">
        <v>36400</v>
      </c>
      <c r="S560" s="2">
        <v>35700</v>
      </c>
      <c r="T560" s="2">
        <v>39900</v>
      </c>
      <c r="U560" s="2">
        <v>43900</v>
      </c>
      <c r="V560" s="2">
        <v>42100</v>
      </c>
      <c r="W560" s="2" t="s">
        <v>9</v>
      </c>
      <c r="X560" s="2" t="s">
        <v>9</v>
      </c>
      <c r="Y560" s="2">
        <v>42400</v>
      </c>
      <c r="Z560" s="2">
        <v>47400</v>
      </c>
      <c r="AA560" s="2">
        <v>49000</v>
      </c>
      <c r="AB560" s="2">
        <v>40400</v>
      </c>
      <c r="AC560" s="2">
        <v>40800</v>
      </c>
      <c r="AD560" s="2"/>
      <c r="AE560" s="2" t="s">
        <v>10</v>
      </c>
      <c r="AF560" s="2" t="s">
        <v>10</v>
      </c>
      <c r="AG560" s="2"/>
      <c r="AH560" s="2"/>
      <c r="AI560" s="2"/>
      <c r="AJ560" s="2"/>
      <c r="AK560" s="2"/>
      <c r="AL560" s="2"/>
      <c r="AM560" s="25"/>
      <c r="AO560" s="113"/>
    </row>
    <row r="561" spans="1:41" x14ac:dyDescent="0.3">
      <c r="A561" s="22" t="s">
        <v>370</v>
      </c>
      <c r="B561" s="3" t="s">
        <v>25</v>
      </c>
      <c r="C561" s="3">
        <v>92</v>
      </c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>
        <v>42600</v>
      </c>
      <c r="AI561" s="4">
        <v>57100</v>
      </c>
      <c r="AJ561" s="4"/>
      <c r="AK561" s="4">
        <f>VLOOKUP(C561,[1]DataDownloadReport_02082019!$A$2:$E$123,5,FALSE)</f>
        <v>46600</v>
      </c>
      <c r="AL561" s="4">
        <v>49000</v>
      </c>
      <c r="AM561" s="23"/>
      <c r="AO561" s="113"/>
    </row>
    <row r="562" spans="1:41" ht="13.8" customHeight="1" x14ac:dyDescent="0.3">
      <c r="A562" s="24" t="s">
        <v>370</v>
      </c>
      <c r="B562" s="1" t="s">
        <v>271</v>
      </c>
      <c r="C562" s="1">
        <v>433</v>
      </c>
      <c r="D562" s="1"/>
      <c r="E562" s="1"/>
      <c r="F562" s="1"/>
      <c r="G562" s="1"/>
      <c r="H562" s="1"/>
      <c r="I562" s="1">
        <v>24000</v>
      </c>
      <c r="J562" s="1">
        <v>23800</v>
      </c>
      <c r="K562" s="1">
        <v>25300</v>
      </c>
      <c r="L562" s="1">
        <v>23700</v>
      </c>
      <c r="M562" s="1">
        <v>25500</v>
      </c>
      <c r="N562" s="1">
        <v>25100</v>
      </c>
      <c r="O562" s="1">
        <v>27500</v>
      </c>
      <c r="P562" s="1">
        <v>29000</v>
      </c>
      <c r="Q562" s="1">
        <v>29200</v>
      </c>
      <c r="R562" s="2">
        <v>30200</v>
      </c>
      <c r="S562" s="2">
        <v>32500</v>
      </c>
      <c r="T562" s="2">
        <v>35500</v>
      </c>
      <c r="U562" s="2">
        <v>38200</v>
      </c>
      <c r="V562" s="2">
        <v>38000</v>
      </c>
      <c r="W562" s="2" t="s">
        <v>9</v>
      </c>
      <c r="X562" s="2" t="s">
        <v>9</v>
      </c>
      <c r="Y562" s="2"/>
      <c r="Z562" s="2">
        <v>42400</v>
      </c>
      <c r="AA562" s="2">
        <v>36500</v>
      </c>
      <c r="AB562" s="2">
        <v>35900</v>
      </c>
      <c r="AC562" s="2">
        <v>34200</v>
      </c>
      <c r="AD562" s="2"/>
      <c r="AE562" s="2" t="s">
        <v>10</v>
      </c>
      <c r="AF562" s="2" t="s">
        <v>10</v>
      </c>
      <c r="AG562" s="2"/>
      <c r="AH562" s="2"/>
      <c r="AI562" s="2"/>
      <c r="AJ562" s="2"/>
      <c r="AK562" s="2"/>
      <c r="AL562" s="2"/>
      <c r="AM562" s="25"/>
      <c r="AO562" s="113"/>
    </row>
    <row r="563" spans="1:41" hidden="1" x14ac:dyDescent="0.3">
      <c r="A563" s="22" t="s">
        <v>370</v>
      </c>
      <c r="B563" s="3" t="s">
        <v>457</v>
      </c>
      <c r="C563" s="3">
        <v>436</v>
      </c>
      <c r="D563" s="3">
        <v>16800</v>
      </c>
      <c r="E563" s="3">
        <v>17200</v>
      </c>
      <c r="F563" s="3">
        <v>19800</v>
      </c>
      <c r="G563" s="3">
        <v>21400</v>
      </c>
      <c r="H563" s="3">
        <v>27500</v>
      </c>
      <c r="I563" s="3">
        <v>28500</v>
      </c>
      <c r="J563" s="3">
        <v>27900</v>
      </c>
      <c r="K563" s="3">
        <v>29100</v>
      </c>
      <c r="L563" s="3">
        <v>29100</v>
      </c>
      <c r="M563" s="3">
        <v>26200</v>
      </c>
      <c r="N563" s="3">
        <v>28800</v>
      </c>
      <c r="O563" s="3">
        <v>30600</v>
      </c>
      <c r="P563" s="3">
        <v>30700</v>
      </c>
      <c r="Q563" s="3">
        <v>30100</v>
      </c>
      <c r="R563" s="4">
        <v>32900</v>
      </c>
      <c r="S563" s="4">
        <v>31600</v>
      </c>
      <c r="T563" s="4">
        <v>30800</v>
      </c>
      <c r="U563" s="4">
        <v>43100</v>
      </c>
      <c r="V563" s="4" t="s">
        <v>23</v>
      </c>
      <c r="W563" s="4" t="s">
        <v>9</v>
      </c>
      <c r="X563" s="4">
        <v>45300</v>
      </c>
      <c r="Y563" s="4">
        <v>53300</v>
      </c>
      <c r="Z563" s="4">
        <v>53600</v>
      </c>
      <c r="AA563" s="4">
        <v>50100</v>
      </c>
      <c r="AB563" s="4">
        <v>46100</v>
      </c>
      <c r="AC563" s="4">
        <v>42000</v>
      </c>
      <c r="AD563" s="4"/>
      <c r="AE563" s="4" t="s">
        <v>10</v>
      </c>
      <c r="AF563" s="4" t="s">
        <v>10</v>
      </c>
      <c r="AG563" s="4"/>
      <c r="AH563" s="4"/>
      <c r="AI563" s="4"/>
      <c r="AJ563" s="4"/>
      <c r="AK563" s="4"/>
      <c r="AL563" s="4"/>
      <c r="AM563" s="23"/>
      <c r="AO563" s="113"/>
    </row>
    <row r="564" spans="1:41" x14ac:dyDescent="0.3">
      <c r="A564" s="22" t="s">
        <v>370</v>
      </c>
      <c r="B564" s="3" t="s">
        <v>456</v>
      </c>
      <c r="C564" s="3">
        <v>93</v>
      </c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>
        <v>46100</v>
      </c>
      <c r="AI564" s="4">
        <v>45000</v>
      </c>
      <c r="AJ564" s="4">
        <v>49900</v>
      </c>
      <c r="AK564" s="4">
        <f>VLOOKUP(C564,[1]DataDownloadReport_02082019!$A$2:$E$123,5,FALSE)</f>
        <v>48800</v>
      </c>
      <c r="AL564" s="4">
        <v>49400</v>
      </c>
      <c r="AM564" s="23"/>
      <c r="AO564" s="113"/>
    </row>
    <row r="565" spans="1:41" x14ac:dyDescent="0.3">
      <c r="A565" s="24" t="s">
        <v>370</v>
      </c>
      <c r="B565" s="1" t="s">
        <v>372</v>
      </c>
      <c r="C565" s="54">
        <v>25</v>
      </c>
      <c r="D565" s="1"/>
      <c r="E565" s="1"/>
      <c r="F565" s="1"/>
      <c r="G565" s="1"/>
      <c r="H565" s="1"/>
      <c r="I565" s="1" t="s">
        <v>10</v>
      </c>
      <c r="J565" s="1" t="s">
        <v>10</v>
      </c>
      <c r="K565" s="1">
        <v>26900</v>
      </c>
      <c r="L565" s="1">
        <v>29100</v>
      </c>
      <c r="M565" s="1">
        <v>27300</v>
      </c>
      <c r="N565" s="1">
        <v>27700</v>
      </c>
      <c r="O565" s="1">
        <v>29400</v>
      </c>
      <c r="P565" s="1">
        <v>29400</v>
      </c>
      <c r="Q565" s="1">
        <v>27100</v>
      </c>
      <c r="R565" s="2">
        <v>29000</v>
      </c>
      <c r="S565" s="2">
        <v>31500</v>
      </c>
      <c r="T565" s="2">
        <v>35100</v>
      </c>
      <c r="U565" s="2" t="s">
        <v>23</v>
      </c>
      <c r="V565" s="2">
        <v>37700</v>
      </c>
      <c r="W565" s="2">
        <v>40800</v>
      </c>
      <c r="X565" s="2">
        <v>41500</v>
      </c>
      <c r="Y565" s="2">
        <v>43300</v>
      </c>
      <c r="Z565" s="2">
        <v>41300</v>
      </c>
      <c r="AA565" s="2">
        <v>41200</v>
      </c>
      <c r="AB565" s="2">
        <v>40200</v>
      </c>
      <c r="AC565" s="2">
        <v>38600</v>
      </c>
      <c r="AD565" s="2">
        <v>42000</v>
      </c>
      <c r="AE565" s="2" t="s">
        <v>10</v>
      </c>
      <c r="AF565" s="2">
        <v>36600</v>
      </c>
      <c r="AG565" s="2">
        <v>37700</v>
      </c>
      <c r="AH565" s="2">
        <v>42500</v>
      </c>
      <c r="AI565" s="2">
        <v>45100</v>
      </c>
      <c r="AJ565" s="2">
        <v>48000</v>
      </c>
      <c r="AK565" s="2">
        <f>VLOOKUP(C565,[1]DataDownloadReport_02082019!$A$2:$E$123,5,FALSE)</f>
        <v>50100</v>
      </c>
      <c r="AL565" s="2">
        <v>52100</v>
      </c>
      <c r="AM565" s="25"/>
      <c r="AO565" s="113"/>
    </row>
    <row r="566" spans="1:41" x14ac:dyDescent="0.3">
      <c r="A566" s="22" t="s">
        <v>370</v>
      </c>
      <c r="B566" s="3" t="s">
        <v>373</v>
      </c>
      <c r="C566" s="3">
        <v>424</v>
      </c>
      <c r="D566" s="3">
        <v>22800</v>
      </c>
      <c r="E566" s="3">
        <v>22000</v>
      </c>
      <c r="F566" s="3">
        <v>23400</v>
      </c>
      <c r="G566" s="3">
        <v>25400</v>
      </c>
      <c r="H566" s="3">
        <v>27600</v>
      </c>
      <c r="I566" s="3">
        <v>29300</v>
      </c>
      <c r="J566" s="3">
        <v>28200</v>
      </c>
      <c r="K566" s="3">
        <v>31200</v>
      </c>
      <c r="L566" s="3">
        <v>30900</v>
      </c>
      <c r="M566" s="3">
        <v>26700</v>
      </c>
      <c r="N566" s="3">
        <v>28400</v>
      </c>
      <c r="O566" s="3">
        <v>28900</v>
      </c>
      <c r="P566" s="3">
        <v>28800</v>
      </c>
      <c r="Q566" s="3">
        <v>25700</v>
      </c>
      <c r="R566" s="4">
        <v>27700</v>
      </c>
      <c r="S566" s="4">
        <v>30400</v>
      </c>
      <c r="T566" s="4">
        <v>34400</v>
      </c>
      <c r="U566" s="4">
        <v>34700</v>
      </c>
      <c r="V566" s="4">
        <v>40100</v>
      </c>
      <c r="W566" s="4">
        <v>42500</v>
      </c>
      <c r="X566" s="4">
        <v>42600</v>
      </c>
      <c r="Y566" s="4">
        <v>45300</v>
      </c>
      <c r="Z566" s="4">
        <v>41700</v>
      </c>
      <c r="AA566" s="4">
        <v>37000</v>
      </c>
      <c r="AB566" s="4">
        <v>37200</v>
      </c>
      <c r="AC566" s="4">
        <v>33400</v>
      </c>
      <c r="AD566" s="4"/>
      <c r="AE566" s="4" t="s">
        <v>10</v>
      </c>
      <c r="AF566" s="4" t="s">
        <v>10</v>
      </c>
      <c r="AG566" s="4"/>
      <c r="AH566" s="4"/>
      <c r="AI566" s="4"/>
      <c r="AJ566" s="4"/>
      <c r="AK566" s="4"/>
      <c r="AL566" s="4"/>
      <c r="AM566" s="23"/>
      <c r="AO566" s="113"/>
    </row>
    <row r="567" spans="1:41" x14ac:dyDescent="0.3">
      <c r="A567" s="24" t="s">
        <v>370</v>
      </c>
      <c r="B567" s="1" t="s">
        <v>446</v>
      </c>
      <c r="C567" s="54">
        <v>94</v>
      </c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>
        <v>33100</v>
      </c>
      <c r="AI567" s="2">
        <v>34900</v>
      </c>
      <c r="AJ567" s="2">
        <v>35400</v>
      </c>
      <c r="AK567" s="2">
        <f>VLOOKUP(C567,[1]DataDownloadReport_02082019!$A$2:$E$123,5,FALSE)</f>
        <v>43600</v>
      </c>
      <c r="AL567" s="2">
        <v>35400</v>
      </c>
      <c r="AM567" s="25"/>
      <c r="AO567" s="113"/>
    </row>
    <row r="568" spans="1:41" x14ac:dyDescent="0.3">
      <c r="A568" s="22" t="s">
        <v>370</v>
      </c>
      <c r="B568" s="3" t="s">
        <v>374</v>
      </c>
      <c r="C568" s="3">
        <v>420</v>
      </c>
      <c r="D568" s="3">
        <v>27700</v>
      </c>
      <c r="E568" s="3">
        <v>29700</v>
      </c>
      <c r="F568" s="3">
        <v>36200</v>
      </c>
      <c r="G568" s="3">
        <v>36000</v>
      </c>
      <c r="H568" s="3">
        <v>42300</v>
      </c>
      <c r="I568" s="3">
        <v>41800</v>
      </c>
      <c r="J568" s="3">
        <v>39300</v>
      </c>
      <c r="K568" s="3">
        <v>41700</v>
      </c>
      <c r="L568" s="3">
        <v>42700</v>
      </c>
      <c r="M568" s="3">
        <v>37300</v>
      </c>
      <c r="N568" s="3">
        <v>41300</v>
      </c>
      <c r="O568" s="3">
        <v>40300</v>
      </c>
      <c r="P568" s="3">
        <v>41200</v>
      </c>
      <c r="Q568" s="3">
        <v>39400</v>
      </c>
      <c r="R568" s="4">
        <v>41300</v>
      </c>
      <c r="S568" s="4">
        <v>41100</v>
      </c>
      <c r="T568" s="4">
        <v>48500</v>
      </c>
      <c r="U568" s="4">
        <v>47800</v>
      </c>
      <c r="V568" s="4">
        <v>52500</v>
      </c>
      <c r="W568" s="4">
        <v>58700</v>
      </c>
      <c r="X568" s="4">
        <v>56100</v>
      </c>
      <c r="Y568" s="4">
        <v>57900</v>
      </c>
      <c r="Z568" s="4">
        <v>55700</v>
      </c>
      <c r="AA568" s="4">
        <v>57800</v>
      </c>
      <c r="AB568" s="4">
        <v>54600</v>
      </c>
      <c r="AC568" s="4">
        <v>53400</v>
      </c>
      <c r="AD568" s="4"/>
      <c r="AE568" s="4" t="s">
        <v>10</v>
      </c>
      <c r="AF568" s="4" t="s">
        <v>10</v>
      </c>
      <c r="AG568" s="4"/>
      <c r="AH568" s="4"/>
      <c r="AI568" s="4"/>
      <c r="AJ568" s="4"/>
      <c r="AK568" s="4"/>
      <c r="AL568" s="4"/>
      <c r="AM568" s="23"/>
      <c r="AO568" s="113"/>
    </row>
    <row r="569" spans="1:41" x14ac:dyDescent="0.3">
      <c r="A569" s="24" t="s">
        <v>370</v>
      </c>
      <c r="B569" s="1" t="s">
        <v>375</v>
      </c>
      <c r="C569" s="1">
        <v>434</v>
      </c>
      <c r="D569" s="1"/>
      <c r="E569" s="1" t="s">
        <v>8</v>
      </c>
      <c r="F569" s="1" t="s">
        <v>8</v>
      </c>
      <c r="G569" s="1"/>
      <c r="H569" s="1"/>
      <c r="I569" s="1">
        <v>45200</v>
      </c>
      <c r="J569" s="1">
        <v>43700</v>
      </c>
      <c r="K569" s="1">
        <v>46400</v>
      </c>
      <c r="L569" s="1">
        <v>45900</v>
      </c>
      <c r="M569" s="1">
        <v>48500</v>
      </c>
      <c r="N569" s="1">
        <v>45600</v>
      </c>
      <c r="O569" s="1">
        <v>44200</v>
      </c>
      <c r="P569" s="1">
        <v>42800</v>
      </c>
      <c r="Q569" s="1"/>
      <c r="R569" s="2">
        <v>42500</v>
      </c>
      <c r="S569" s="2">
        <v>41700</v>
      </c>
      <c r="T569" s="2">
        <v>48800</v>
      </c>
      <c r="U569" s="2">
        <v>48600</v>
      </c>
      <c r="V569" s="2">
        <v>54700</v>
      </c>
      <c r="W569" s="2">
        <v>55900</v>
      </c>
      <c r="X569" s="2">
        <v>56500</v>
      </c>
      <c r="Y569" s="2">
        <v>56200</v>
      </c>
      <c r="Z569" s="2">
        <v>57200</v>
      </c>
      <c r="AA569" s="2">
        <v>58200</v>
      </c>
      <c r="AB569" s="2">
        <v>51000</v>
      </c>
      <c r="AC569" s="2">
        <v>44000</v>
      </c>
      <c r="AD569" s="2"/>
      <c r="AE569" s="2" t="s">
        <v>10</v>
      </c>
      <c r="AF569" s="2" t="s">
        <v>10</v>
      </c>
      <c r="AG569" s="2"/>
      <c r="AH569" s="2"/>
      <c r="AI569" s="2"/>
      <c r="AJ569" s="2"/>
      <c r="AK569" s="2"/>
      <c r="AL569" s="2"/>
      <c r="AM569" s="25"/>
      <c r="AO569" s="113"/>
    </row>
    <row r="570" spans="1:41" x14ac:dyDescent="0.3">
      <c r="A570" s="22" t="s">
        <v>370</v>
      </c>
      <c r="B570" s="3" t="s">
        <v>376</v>
      </c>
      <c r="C570" s="3">
        <v>435</v>
      </c>
      <c r="D570" s="3">
        <v>31200</v>
      </c>
      <c r="E570" s="3">
        <v>37400</v>
      </c>
      <c r="F570" s="3">
        <v>42700</v>
      </c>
      <c r="G570" s="3">
        <v>46500</v>
      </c>
      <c r="H570" s="3">
        <v>51300</v>
      </c>
      <c r="I570" s="3">
        <v>52000</v>
      </c>
      <c r="J570" s="3">
        <v>54400</v>
      </c>
      <c r="K570" s="3">
        <v>54800</v>
      </c>
      <c r="L570" s="3">
        <v>48400</v>
      </c>
      <c r="M570" s="3">
        <v>50100</v>
      </c>
      <c r="N570" s="3">
        <v>53100</v>
      </c>
      <c r="O570" s="3">
        <v>51100</v>
      </c>
      <c r="P570" s="3">
        <v>52700</v>
      </c>
      <c r="Q570" s="3"/>
      <c r="R570" s="4">
        <v>49000</v>
      </c>
      <c r="S570" s="4">
        <v>48400</v>
      </c>
      <c r="T570" s="4">
        <v>58900</v>
      </c>
      <c r="U570" s="4">
        <v>52700</v>
      </c>
      <c r="V570" s="4">
        <v>63700</v>
      </c>
      <c r="W570" s="4">
        <v>66800</v>
      </c>
      <c r="X570" s="4">
        <v>66900</v>
      </c>
      <c r="Y570" s="4">
        <v>65300</v>
      </c>
      <c r="Z570" s="4">
        <v>63400</v>
      </c>
      <c r="AA570" s="4">
        <v>58800</v>
      </c>
      <c r="AB570" s="4">
        <v>54700</v>
      </c>
      <c r="AC570" s="4">
        <v>51200</v>
      </c>
      <c r="AD570" s="4"/>
      <c r="AE570" s="4" t="s">
        <v>10</v>
      </c>
      <c r="AF570" s="4" t="s">
        <v>10</v>
      </c>
      <c r="AG570" s="4"/>
      <c r="AH570" s="4"/>
      <c r="AI570" s="4"/>
      <c r="AJ570" s="4"/>
      <c r="AK570" s="4"/>
      <c r="AL570" s="4"/>
      <c r="AM570" s="23"/>
      <c r="AO570" s="113"/>
    </row>
    <row r="571" spans="1:41" x14ac:dyDescent="0.3">
      <c r="A571" s="24" t="s">
        <v>370</v>
      </c>
      <c r="B571" s="1" t="s">
        <v>377</v>
      </c>
      <c r="C571" s="1">
        <v>418</v>
      </c>
      <c r="D571" s="1">
        <v>32300</v>
      </c>
      <c r="E571" s="1">
        <v>39500</v>
      </c>
      <c r="F571" s="1">
        <v>41300</v>
      </c>
      <c r="G571" s="1">
        <v>39900</v>
      </c>
      <c r="H571" s="1">
        <v>41800</v>
      </c>
      <c r="I571" s="1">
        <v>41900</v>
      </c>
      <c r="J571" s="1">
        <v>43200</v>
      </c>
      <c r="K571" s="1">
        <v>43100</v>
      </c>
      <c r="L571" s="1">
        <v>42100</v>
      </c>
      <c r="M571" s="1">
        <v>37800</v>
      </c>
      <c r="N571" s="1">
        <v>40600</v>
      </c>
      <c r="O571" s="1">
        <v>43200</v>
      </c>
      <c r="P571" s="1">
        <v>39900</v>
      </c>
      <c r="Q571" s="1"/>
      <c r="R571" s="2"/>
      <c r="S571" s="2">
        <v>35700</v>
      </c>
      <c r="T571" s="2">
        <v>38300</v>
      </c>
      <c r="U571" s="2">
        <v>41100</v>
      </c>
      <c r="V571" s="2">
        <v>43500</v>
      </c>
      <c r="W571" s="2">
        <v>47100</v>
      </c>
      <c r="X571" s="2">
        <v>47500</v>
      </c>
      <c r="Y571" s="2">
        <v>52400</v>
      </c>
      <c r="Z571" s="2">
        <v>49400</v>
      </c>
      <c r="AA571" s="2">
        <v>43100</v>
      </c>
      <c r="AB571" s="2">
        <v>38100</v>
      </c>
      <c r="AC571" s="2">
        <v>42200</v>
      </c>
      <c r="AD571" s="2"/>
      <c r="AE571" s="2" t="s">
        <v>10</v>
      </c>
      <c r="AF571" s="2" t="s">
        <v>10</v>
      </c>
      <c r="AG571" s="2"/>
      <c r="AH571" s="2"/>
      <c r="AI571" s="2"/>
      <c r="AJ571" s="2"/>
      <c r="AK571" s="2"/>
      <c r="AL571" s="2"/>
      <c r="AM571" s="25"/>
      <c r="AO571" s="113"/>
    </row>
    <row r="572" spans="1:41" x14ac:dyDescent="0.3">
      <c r="A572" s="22" t="s">
        <v>370</v>
      </c>
      <c r="B572" s="3" t="s">
        <v>447</v>
      </c>
      <c r="C572" s="55">
        <v>95</v>
      </c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>
        <v>40000</v>
      </c>
      <c r="AI572" s="4">
        <v>40400</v>
      </c>
      <c r="AJ572" s="4"/>
      <c r="AK572" s="4">
        <f>VLOOKUP(C572,[1]DataDownloadReport_02082019!$A$2:$E$123,5,FALSE)</f>
        <v>42900</v>
      </c>
      <c r="AL572" s="4">
        <v>44600</v>
      </c>
      <c r="AM572" s="23"/>
      <c r="AO572" s="113"/>
    </row>
    <row r="573" spans="1:41" x14ac:dyDescent="0.3">
      <c r="A573" s="24" t="s">
        <v>370</v>
      </c>
      <c r="B573" s="1" t="s">
        <v>343</v>
      </c>
      <c r="C573" s="1">
        <v>426</v>
      </c>
      <c r="D573" s="1">
        <v>34300</v>
      </c>
      <c r="E573" s="1">
        <v>41200</v>
      </c>
      <c r="F573" s="1">
        <v>42800</v>
      </c>
      <c r="G573" s="1">
        <v>34500</v>
      </c>
      <c r="H573" s="1">
        <v>46400</v>
      </c>
      <c r="I573" s="1">
        <v>47600</v>
      </c>
      <c r="J573" s="1">
        <v>43200</v>
      </c>
      <c r="K573" s="1">
        <v>44200</v>
      </c>
      <c r="L573" s="1">
        <v>48200</v>
      </c>
      <c r="M573" s="1">
        <v>39700</v>
      </c>
      <c r="N573" s="1">
        <v>46200</v>
      </c>
      <c r="O573" s="1">
        <v>45600</v>
      </c>
      <c r="P573" s="1">
        <v>47200</v>
      </c>
      <c r="Q573" s="1">
        <v>43600</v>
      </c>
      <c r="R573" s="2">
        <v>43600</v>
      </c>
      <c r="S573" s="2">
        <v>50600</v>
      </c>
      <c r="T573" s="2">
        <v>47700</v>
      </c>
      <c r="U573" s="2">
        <v>55400</v>
      </c>
      <c r="V573" s="2">
        <v>54400</v>
      </c>
      <c r="W573" s="2">
        <v>60100</v>
      </c>
      <c r="X573" s="2">
        <v>58800</v>
      </c>
      <c r="Y573" s="2">
        <v>61200</v>
      </c>
      <c r="Z573" s="2">
        <v>56000</v>
      </c>
      <c r="AA573" s="2">
        <v>53200</v>
      </c>
      <c r="AB573" s="2">
        <v>54600</v>
      </c>
      <c r="AC573" s="2">
        <v>49400</v>
      </c>
      <c r="AD573" s="2"/>
      <c r="AE573" s="2" t="s">
        <v>10</v>
      </c>
      <c r="AF573" s="2" t="s">
        <v>10</v>
      </c>
      <c r="AG573" s="2"/>
      <c r="AH573" s="2"/>
      <c r="AI573" s="2"/>
      <c r="AJ573" s="2"/>
      <c r="AK573" s="2"/>
      <c r="AL573" s="2"/>
      <c r="AM573" s="25"/>
      <c r="AO573" s="113"/>
    </row>
    <row r="574" spans="1:41" x14ac:dyDescent="0.3">
      <c r="A574" s="22" t="s">
        <v>370</v>
      </c>
      <c r="B574" s="3" t="s">
        <v>378</v>
      </c>
      <c r="C574" s="55">
        <v>9</v>
      </c>
      <c r="D574" s="3">
        <v>0</v>
      </c>
      <c r="E574" s="3"/>
      <c r="F574" s="3"/>
      <c r="G574" s="3"/>
      <c r="H574" s="3"/>
      <c r="I574" s="3">
        <v>51500</v>
      </c>
      <c r="J574" s="3">
        <v>51000</v>
      </c>
      <c r="K574" s="3">
        <v>50800</v>
      </c>
      <c r="L574" s="3">
        <v>47900</v>
      </c>
      <c r="M574" s="3">
        <v>57000</v>
      </c>
      <c r="N574" s="3" t="s">
        <v>379</v>
      </c>
      <c r="O574" s="3">
        <v>54200</v>
      </c>
      <c r="P574" s="3">
        <v>51400</v>
      </c>
      <c r="Q574" s="3">
        <v>49000</v>
      </c>
      <c r="R574" s="4">
        <v>49500</v>
      </c>
      <c r="S574" s="4">
        <v>52800</v>
      </c>
      <c r="T574" s="4">
        <v>54400</v>
      </c>
      <c r="U574" s="4">
        <v>55700</v>
      </c>
      <c r="V574" s="4">
        <v>57100</v>
      </c>
      <c r="W574" s="4">
        <v>62100</v>
      </c>
      <c r="X574" s="4">
        <v>62400</v>
      </c>
      <c r="Y574" s="4">
        <v>61000</v>
      </c>
      <c r="Z574" s="4">
        <v>58000</v>
      </c>
      <c r="AA574" s="4">
        <v>50400</v>
      </c>
      <c r="AB574" s="4">
        <v>53300</v>
      </c>
      <c r="AC574" s="4">
        <v>53800</v>
      </c>
      <c r="AD574" s="4">
        <v>52400</v>
      </c>
      <c r="AE574" s="4">
        <v>50700</v>
      </c>
      <c r="AF574" s="4">
        <v>49100</v>
      </c>
      <c r="AG574" s="4">
        <v>50500</v>
      </c>
      <c r="AH574" s="4">
        <v>52300</v>
      </c>
      <c r="AI574" s="4">
        <v>51800</v>
      </c>
      <c r="AJ574" s="4">
        <v>51600</v>
      </c>
      <c r="AK574" s="4">
        <f>VLOOKUP(C574,[1]DataDownloadReport_02082019!$A$2:$E$123,5,FALSE)</f>
        <v>52100</v>
      </c>
      <c r="AL574" s="4"/>
      <c r="AM574" s="23"/>
      <c r="AO574" s="113"/>
    </row>
    <row r="575" spans="1:41" x14ac:dyDescent="0.3">
      <c r="A575" s="24" t="s">
        <v>370</v>
      </c>
      <c r="B575" s="1" t="s">
        <v>380</v>
      </c>
      <c r="C575" s="1">
        <v>422</v>
      </c>
      <c r="D575" s="1">
        <v>49500</v>
      </c>
      <c r="E575" s="1">
        <v>48200</v>
      </c>
      <c r="F575" s="1">
        <v>52800</v>
      </c>
      <c r="G575" s="1">
        <v>53600</v>
      </c>
      <c r="H575" s="1">
        <v>57700</v>
      </c>
      <c r="I575" s="1">
        <v>55800</v>
      </c>
      <c r="J575" s="1">
        <v>56000</v>
      </c>
      <c r="K575" s="1">
        <v>55800</v>
      </c>
      <c r="L575" s="1">
        <v>55800</v>
      </c>
      <c r="M575" s="1">
        <v>48200</v>
      </c>
      <c r="N575" s="1">
        <v>50100</v>
      </c>
      <c r="O575" s="1">
        <v>53500</v>
      </c>
      <c r="P575" s="1">
        <v>47500</v>
      </c>
      <c r="Q575" s="1">
        <v>46800</v>
      </c>
      <c r="R575" s="2">
        <v>51200</v>
      </c>
      <c r="S575" s="2">
        <v>42700</v>
      </c>
      <c r="T575" s="2">
        <v>53700</v>
      </c>
      <c r="U575" s="2">
        <v>50900</v>
      </c>
      <c r="V575" s="2">
        <v>48400</v>
      </c>
      <c r="W575" s="2">
        <v>61200</v>
      </c>
      <c r="X575" s="2">
        <v>60700</v>
      </c>
      <c r="Y575" s="2">
        <v>60800</v>
      </c>
      <c r="Z575" s="2">
        <v>52500</v>
      </c>
      <c r="AA575" s="2">
        <v>52100</v>
      </c>
      <c r="AB575" s="2">
        <v>49800</v>
      </c>
      <c r="AC575" s="2">
        <v>49900</v>
      </c>
      <c r="AD575" s="2"/>
      <c r="AE575" s="2" t="s">
        <v>10</v>
      </c>
      <c r="AF575" s="2" t="s">
        <v>10</v>
      </c>
      <c r="AG575" s="2"/>
      <c r="AH575" s="2"/>
      <c r="AI575" s="2"/>
      <c r="AJ575" s="2"/>
      <c r="AK575" s="2"/>
      <c r="AL575" s="2"/>
      <c r="AM575" s="25"/>
      <c r="AO575" s="113"/>
    </row>
    <row r="576" spans="1:41" x14ac:dyDescent="0.3">
      <c r="A576" s="22" t="s">
        <v>370</v>
      </c>
      <c r="B576" s="3" t="s">
        <v>358</v>
      </c>
      <c r="C576" s="3">
        <v>430</v>
      </c>
      <c r="D576" s="3">
        <v>51000</v>
      </c>
      <c r="E576" s="3">
        <v>51600</v>
      </c>
      <c r="F576" s="3">
        <v>56100</v>
      </c>
      <c r="G576" s="3">
        <v>58100</v>
      </c>
      <c r="H576" s="3">
        <v>61600</v>
      </c>
      <c r="I576" s="3">
        <v>64900</v>
      </c>
      <c r="J576" s="3">
        <v>58400</v>
      </c>
      <c r="K576" s="3">
        <v>57700</v>
      </c>
      <c r="L576" s="3">
        <v>59700</v>
      </c>
      <c r="M576" s="3">
        <v>50200</v>
      </c>
      <c r="N576" s="3">
        <v>53900</v>
      </c>
      <c r="O576" s="3">
        <v>57100</v>
      </c>
      <c r="P576" s="3">
        <v>40700</v>
      </c>
      <c r="Q576" s="3">
        <v>38400</v>
      </c>
      <c r="R576" s="4">
        <v>40900</v>
      </c>
      <c r="S576" s="4">
        <v>39600</v>
      </c>
      <c r="T576" s="4">
        <v>39900</v>
      </c>
      <c r="U576" s="4">
        <v>42000</v>
      </c>
      <c r="V576" s="4">
        <v>42200</v>
      </c>
      <c r="W576" s="4">
        <v>45900</v>
      </c>
      <c r="X576" s="4">
        <v>44100</v>
      </c>
      <c r="Y576" s="4">
        <v>45700</v>
      </c>
      <c r="Z576" s="4">
        <v>42700</v>
      </c>
      <c r="AA576" s="4">
        <v>38400</v>
      </c>
      <c r="AB576" s="4">
        <v>36200</v>
      </c>
      <c r="AC576" s="4">
        <v>32400</v>
      </c>
      <c r="AD576" s="4"/>
      <c r="AE576" s="4" t="s">
        <v>10</v>
      </c>
      <c r="AF576" s="4" t="s">
        <v>10</v>
      </c>
      <c r="AG576" s="4"/>
      <c r="AH576" s="4"/>
      <c r="AI576" s="4"/>
      <c r="AJ576" s="4"/>
      <c r="AK576" s="4"/>
      <c r="AL576" s="4"/>
      <c r="AM576" s="23"/>
      <c r="AO576" s="113"/>
    </row>
    <row r="577" spans="1:41" ht="12.6" customHeight="1" x14ac:dyDescent="0.3">
      <c r="A577" s="24" t="s">
        <v>370</v>
      </c>
      <c r="B577" s="1" t="s">
        <v>358</v>
      </c>
      <c r="C577" s="54">
        <v>96</v>
      </c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>
        <v>41100</v>
      </c>
      <c r="AI577" s="2">
        <v>44300</v>
      </c>
      <c r="AJ577" s="2">
        <v>43600</v>
      </c>
      <c r="AK577" s="2">
        <f>VLOOKUP(C577,[1]DataDownloadReport_02082019!$A$2:$E$123,5,FALSE)</f>
        <v>38700</v>
      </c>
      <c r="AL577" s="2">
        <v>36600</v>
      </c>
      <c r="AM577" s="25"/>
      <c r="AO577" s="113"/>
    </row>
    <row r="578" spans="1:41" hidden="1" x14ac:dyDescent="0.3">
      <c r="A578" s="22" t="s">
        <v>370</v>
      </c>
      <c r="B578" s="3" t="s">
        <v>381</v>
      </c>
      <c r="C578" s="3">
        <v>427</v>
      </c>
      <c r="D578" s="3">
        <v>43100</v>
      </c>
      <c r="E578" s="3">
        <v>43500</v>
      </c>
      <c r="F578" s="3">
        <v>50300</v>
      </c>
      <c r="G578" s="3">
        <v>52300</v>
      </c>
      <c r="H578" s="3">
        <v>61200</v>
      </c>
      <c r="I578" s="3">
        <v>56200</v>
      </c>
      <c r="J578" s="3">
        <v>46700</v>
      </c>
      <c r="K578" s="3">
        <v>46200</v>
      </c>
      <c r="L578" s="3">
        <v>55800</v>
      </c>
      <c r="M578" s="3">
        <v>43600</v>
      </c>
      <c r="N578" s="3">
        <v>42800</v>
      </c>
      <c r="O578" s="3">
        <v>44500</v>
      </c>
      <c r="P578" s="3"/>
      <c r="Q578" s="3">
        <v>37000</v>
      </c>
      <c r="R578" s="4">
        <v>42000</v>
      </c>
      <c r="S578" s="4">
        <v>44200</v>
      </c>
      <c r="T578" s="4">
        <v>43800</v>
      </c>
      <c r="U578" s="4">
        <v>43900</v>
      </c>
      <c r="V578" s="4">
        <v>44800</v>
      </c>
      <c r="W578" s="4">
        <v>52900</v>
      </c>
      <c r="X578" s="4">
        <v>45000</v>
      </c>
      <c r="Y578" s="4">
        <v>50500</v>
      </c>
      <c r="Z578" s="4">
        <v>49600</v>
      </c>
      <c r="AA578" s="4">
        <v>43500</v>
      </c>
      <c r="AB578" s="4">
        <v>38100</v>
      </c>
      <c r="AC578" s="4"/>
      <c r="AD578" s="4"/>
      <c r="AE578" s="4" t="s">
        <v>10</v>
      </c>
      <c r="AF578" s="4" t="s">
        <v>10</v>
      </c>
      <c r="AG578" s="4"/>
      <c r="AH578" s="4"/>
      <c r="AI578" s="4"/>
      <c r="AJ578" s="4"/>
      <c r="AK578" s="4"/>
      <c r="AL578" s="4"/>
      <c r="AM578" s="23"/>
      <c r="AO578" s="113"/>
    </row>
    <row r="579" spans="1:41" x14ac:dyDescent="0.3">
      <c r="A579" s="24" t="s">
        <v>370</v>
      </c>
      <c r="B579" s="1" t="s">
        <v>146</v>
      </c>
      <c r="C579" s="1">
        <v>432</v>
      </c>
      <c r="D579" s="1">
        <v>45100</v>
      </c>
      <c r="E579" s="1">
        <v>46000</v>
      </c>
      <c r="F579" s="1">
        <v>50700</v>
      </c>
      <c r="G579" s="1">
        <v>53300</v>
      </c>
      <c r="H579" s="1">
        <v>62200</v>
      </c>
      <c r="I579" s="1">
        <v>53000</v>
      </c>
      <c r="J579" s="1">
        <v>51800</v>
      </c>
      <c r="K579" s="1">
        <v>51100</v>
      </c>
      <c r="L579" s="1">
        <v>53500</v>
      </c>
      <c r="M579" s="1">
        <v>43800</v>
      </c>
      <c r="N579" s="1">
        <v>49100</v>
      </c>
      <c r="O579" s="1">
        <v>49200</v>
      </c>
      <c r="P579" s="1">
        <v>40600</v>
      </c>
      <c r="Q579" s="1">
        <v>42800</v>
      </c>
      <c r="R579" s="2">
        <v>46800</v>
      </c>
      <c r="S579" s="2">
        <v>48600</v>
      </c>
      <c r="T579" s="2">
        <v>44600</v>
      </c>
      <c r="U579" s="2">
        <v>51000</v>
      </c>
      <c r="V579" s="2">
        <v>48200</v>
      </c>
      <c r="W579" s="2">
        <v>49200</v>
      </c>
      <c r="X579" s="2">
        <v>50300</v>
      </c>
      <c r="Y579" s="2">
        <v>52000</v>
      </c>
      <c r="Z579" s="2">
        <v>51600</v>
      </c>
      <c r="AA579" s="2">
        <v>46800</v>
      </c>
      <c r="AB579" s="2">
        <v>35500</v>
      </c>
      <c r="AC579" s="2">
        <v>38800</v>
      </c>
      <c r="AD579" s="2"/>
      <c r="AE579" s="2" t="s">
        <v>10</v>
      </c>
      <c r="AF579" s="2" t="s">
        <v>10</v>
      </c>
      <c r="AG579" s="2"/>
      <c r="AH579" s="2"/>
      <c r="AI579" s="2"/>
      <c r="AJ579" s="2"/>
      <c r="AK579" s="2"/>
      <c r="AL579" s="2"/>
      <c r="AM579" s="25"/>
      <c r="AO579" s="113"/>
    </row>
    <row r="580" spans="1:41" ht="0.6" customHeight="1" x14ac:dyDescent="0.3">
      <c r="A580" s="22" t="s">
        <v>370</v>
      </c>
      <c r="B580" s="3" t="s">
        <v>243</v>
      </c>
      <c r="C580" s="3">
        <v>429</v>
      </c>
      <c r="D580" s="3">
        <v>46400</v>
      </c>
      <c r="E580" s="3">
        <v>45000</v>
      </c>
      <c r="F580" s="3">
        <v>49700</v>
      </c>
      <c r="G580" s="3">
        <v>50500</v>
      </c>
      <c r="H580" s="3">
        <v>48800</v>
      </c>
      <c r="I580" s="3">
        <v>50500</v>
      </c>
      <c r="J580" s="3">
        <v>48300</v>
      </c>
      <c r="K580" s="3">
        <v>46000</v>
      </c>
      <c r="L580" s="3">
        <v>53200</v>
      </c>
      <c r="M580" s="3">
        <v>45100</v>
      </c>
      <c r="N580" s="3">
        <v>44700</v>
      </c>
      <c r="O580" s="3">
        <v>45800</v>
      </c>
      <c r="P580" s="3">
        <v>38900</v>
      </c>
      <c r="Q580" s="3">
        <v>40000</v>
      </c>
      <c r="R580" s="4">
        <v>41300</v>
      </c>
      <c r="S580" s="4">
        <v>41900</v>
      </c>
      <c r="T580" s="4">
        <v>43700</v>
      </c>
      <c r="U580" s="4">
        <v>45300</v>
      </c>
      <c r="V580" s="4">
        <v>44500</v>
      </c>
      <c r="W580" s="4">
        <v>48200</v>
      </c>
      <c r="X580" s="4">
        <v>38500</v>
      </c>
      <c r="Y580" s="4">
        <v>50600</v>
      </c>
      <c r="Z580" s="4">
        <v>53000</v>
      </c>
      <c r="AA580" s="4">
        <v>52100</v>
      </c>
      <c r="AB580" s="4">
        <v>42000</v>
      </c>
      <c r="AC580" s="4"/>
      <c r="AD580" s="4"/>
      <c r="AE580" s="4" t="s">
        <v>10</v>
      </c>
      <c r="AF580" s="4" t="s">
        <v>10</v>
      </c>
      <c r="AG580" s="4"/>
      <c r="AH580" s="4"/>
      <c r="AI580" s="4"/>
      <c r="AJ580" s="4"/>
      <c r="AK580" s="4"/>
      <c r="AL580" s="4"/>
      <c r="AM580" s="23"/>
      <c r="AO580" s="113"/>
    </row>
    <row r="581" spans="1:41" ht="13.2" customHeight="1" x14ac:dyDescent="0.3">
      <c r="A581" s="24" t="s">
        <v>370</v>
      </c>
      <c r="B581" s="1" t="s">
        <v>243</v>
      </c>
      <c r="C581" s="54">
        <v>97</v>
      </c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>
        <v>42500</v>
      </c>
      <c r="AI581" s="2">
        <v>45200</v>
      </c>
      <c r="AJ581" s="2">
        <v>45100</v>
      </c>
      <c r="AK581" s="2">
        <f>VLOOKUP(C581,[1]DataDownloadReport_02082019!$A$2:$E$123,5,FALSE)</f>
        <v>42100</v>
      </c>
      <c r="AL581" s="2">
        <v>39500</v>
      </c>
      <c r="AM581" s="25"/>
      <c r="AO581" s="113"/>
    </row>
    <row r="582" spans="1:41" hidden="1" x14ac:dyDescent="0.3">
      <c r="A582" s="22" t="s">
        <v>370</v>
      </c>
      <c r="B582" s="3" t="s">
        <v>144</v>
      </c>
      <c r="C582" s="3">
        <v>428</v>
      </c>
      <c r="D582" s="3">
        <v>44900</v>
      </c>
      <c r="E582" s="3">
        <v>42300</v>
      </c>
      <c r="F582" s="3">
        <v>48500</v>
      </c>
      <c r="G582" s="3">
        <v>49500</v>
      </c>
      <c r="H582" s="3">
        <v>56200</v>
      </c>
      <c r="I582" s="3">
        <v>52200</v>
      </c>
      <c r="J582" s="3">
        <v>48100</v>
      </c>
      <c r="K582" s="3">
        <v>45200</v>
      </c>
      <c r="L582" s="3">
        <v>45800</v>
      </c>
      <c r="M582" s="3">
        <v>38400</v>
      </c>
      <c r="N582" s="3">
        <v>43500</v>
      </c>
      <c r="O582" s="3">
        <v>43500</v>
      </c>
      <c r="P582" s="3">
        <v>39700</v>
      </c>
      <c r="Q582" s="3">
        <v>38800</v>
      </c>
      <c r="R582" s="4">
        <v>39700</v>
      </c>
      <c r="S582" s="4">
        <v>40700</v>
      </c>
      <c r="T582" s="4">
        <v>45700</v>
      </c>
      <c r="U582" s="4">
        <v>43900</v>
      </c>
      <c r="V582" s="4">
        <v>43800</v>
      </c>
      <c r="W582" s="4">
        <v>47400</v>
      </c>
      <c r="X582" s="4">
        <v>45600</v>
      </c>
      <c r="Y582" s="4">
        <v>46600</v>
      </c>
      <c r="Z582" s="4">
        <v>46400</v>
      </c>
      <c r="AA582" s="4">
        <v>43200</v>
      </c>
      <c r="AB582" s="4">
        <v>40400</v>
      </c>
      <c r="AC582" s="4"/>
      <c r="AD582" s="4"/>
      <c r="AE582" s="4" t="s">
        <v>10</v>
      </c>
      <c r="AF582" s="4" t="s">
        <v>10</v>
      </c>
      <c r="AG582" s="4"/>
      <c r="AH582" s="4"/>
      <c r="AI582" s="4"/>
      <c r="AJ582" s="4"/>
      <c r="AK582" s="4"/>
      <c r="AL582" s="4"/>
      <c r="AM582" s="23"/>
      <c r="AO582" s="113"/>
    </row>
    <row r="583" spans="1:41" x14ac:dyDescent="0.3">
      <c r="A583" s="22" t="s">
        <v>370</v>
      </c>
      <c r="B583" s="3" t="s">
        <v>458</v>
      </c>
      <c r="C583" s="55">
        <v>98</v>
      </c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>
        <v>35600</v>
      </c>
      <c r="AI583" s="4">
        <v>35900</v>
      </c>
      <c r="AJ583" s="4">
        <v>32600</v>
      </c>
      <c r="AK583" s="4"/>
      <c r="AL583" s="4"/>
      <c r="AM583" s="23"/>
      <c r="AO583" s="113"/>
    </row>
    <row r="584" spans="1:41" ht="13.8" customHeight="1" x14ac:dyDescent="0.3">
      <c r="A584" s="24" t="s">
        <v>370</v>
      </c>
      <c r="B584" s="1" t="s">
        <v>382</v>
      </c>
      <c r="C584" s="54">
        <v>1</v>
      </c>
      <c r="D584" s="1"/>
      <c r="E584" s="1"/>
      <c r="F584" s="1"/>
      <c r="G584" s="1"/>
      <c r="H584" s="1"/>
      <c r="I584" s="1">
        <v>50400</v>
      </c>
      <c r="J584" s="1">
        <v>51700</v>
      </c>
      <c r="K584" s="1">
        <v>51100</v>
      </c>
      <c r="L584" s="1">
        <v>50600</v>
      </c>
      <c r="M584" s="1">
        <v>51600</v>
      </c>
      <c r="N584" s="1" t="s">
        <v>383</v>
      </c>
      <c r="O584" s="1">
        <v>48300</v>
      </c>
      <c r="P584" s="1">
        <v>47800</v>
      </c>
      <c r="Q584" s="1">
        <v>40600</v>
      </c>
      <c r="R584" s="2">
        <v>38500</v>
      </c>
      <c r="S584" s="2">
        <v>39700</v>
      </c>
      <c r="T584" s="2">
        <v>41700</v>
      </c>
      <c r="U584" s="2">
        <v>43500</v>
      </c>
      <c r="V584" s="2">
        <v>45600</v>
      </c>
      <c r="W584" s="2">
        <v>49900</v>
      </c>
      <c r="X584" s="2">
        <v>52100</v>
      </c>
      <c r="Y584" s="2">
        <v>51900</v>
      </c>
      <c r="Z584" s="2"/>
      <c r="AA584" s="2">
        <v>42600</v>
      </c>
      <c r="AB584" s="2">
        <v>41800</v>
      </c>
      <c r="AC584" s="2">
        <v>41200</v>
      </c>
      <c r="AD584" s="2">
        <v>39700</v>
      </c>
      <c r="AE584" s="2">
        <v>36700</v>
      </c>
      <c r="AF584" s="2">
        <v>36400</v>
      </c>
      <c r="AG584" s="2">
        <v>41300</v>
      </c>
      <c r="AH584" s="2">
        <v>42400</v>
      </c>
      <c r="AI584" s="2">
        <v>43700</v>
      </c>
      <c r="AJ584" s="2">
        <v>43700</v>
      </c>
      <c r="AK584" s="2">
        <f>VLOOKUP(C584,[1]DataDownloadReport_02082019!$A$2:$E$123,5,FALSE)</f>
        <v>44500</v>
      </c>
      <c r="AL584" s="2">
        <v>44500</v>
      </c>
      <c r="AM584" s="25"/>
      <c r="AO584" s="113"/>
    </row>
    <row r="585" spans="1:41" hidden="1" x14ac:dyDescent="0.3">
      <c r="A585" s="22" t="s">
        <v>370</v>
      </c>
      <c r="B585" s="3" t="s">
        <v>384</v>
      </c>
      <c r="C585" s="3">
        <v>421</v>
      </c>
      <c r="D585" s="3">
        <v>31500</v>
      </c>
      <c r="E585" s="3">
        <v>29600</v>
      </c>
      <c r="F585" s="3">
        <v>31400</v>
      </c>
      <c r="G585" s="3">
        <v>32600</v>
      </c>
      <c r="H585" s="3">
        <v>37600</v>
      </c>
      <c r="I585" s="3">
        <v>40300</v>
      </c>
      <c r="J585" s="3">
        <v>34200</v>
      </c>
      <c r="K585" s="3">
        <v>35800</v>
      </c>
      <c r="L585" s="3">
        <v>34300</v>
      </c>
      <c r="M585" s="3">
        <v>28900</v>
      </c>
      <c r="N585" s="3">
        <v>31100</v>
      </c>
      <c r="O585" s="3">
        <v>30700</v>
      </c>
      <c r="P585" s="3">
        <v>30100</v>
      </c>
      <c r="Q585" s="3">
        <v>27000</v>
      </c>
      <c r="R585" s="4">
        <v>28000</v>
      </c>
      <c r="S585" s="4">
        <v>28500</v>
      </c>
      <c r="T585" s="4">
        <v>29500</v>
      </c>
      <c r="U585" s="4">
        <v>29700</v>
      </c>
      <c r="V585" s="4">
        <v>31600</v>
      </c>
      <c r="W585" s="4">
        <v>31600</v>
      </c>
      <c r="X585" s="4">
        <v>34400</v>
      </c>
      <c r="Y585" s="4">
        <v>39500</v>
      </c>
      <c r="Z585" s="4">
        <v>32700</v>
      </c>
      <c r="AA585" s="4">
        <v>29900</v>
      </c>
      <c r="AB585" s="4">
        <v>32700</v>
      </c>
      <c r="AC585" s="4"/>
      <c r="AD585" s="4"/>
      <c r="AE585" s="4" t="s">
        <v>10</v>
      </c>
      <c r="AF585" s="4" t="s">
        <v>10</v>
      </c>
      <c r="AG585" s="4"/>
      <c r="AH585" s="4"/>
      <c r="AI585" s="4"/>
      <c r="AJ585" s="4"/>
      <c r="AK585" s="4"/>
      <c r="AL585" s="4"/>
      <c r="AM585" s="23"/>
      <c r="AO585" s="113"/>
    </row>
    <row r="586" spans="1:41" hidden="1" x14ac:dyDescent="0.3">
      <c r="A586" s="24" t="s">
        <v>370</v>
      </c>
      <c r="B586" s="1" t="s">
        <v>67</v>
      </c>
      <c r="C586" s="1">
        <v>431</v>
      </c>
      <c r="D586" s="1"/>
      <c r="E586" s="1"/>
      <c r="F586" s="1"/>
      <c r="G586" s="1"/>
      <c r="H586" s="1"/>
      <c r="I586" s="1">
        <v>23200</v>
      </c>
      <c r="J586" s="1">
        <v>24100</v>
      </c>
      <c r="K586" s="1">
        <v>23900</v>
      </c>
      <c r="L586" s="1">
        <v>24700</v>
      </c>
      <c r="M586" s="1">
        <v>24200</v>
      </c>
      <c r="N586" s="1">
        <v>24000</v>
      </c>
      <c r="O586" s="1">
        <v>21800</v>
      </c>
      <c r="P586" s="1">
        <v>21700</v>
      </c>
      <c r="Q586" s="1">
        <v>22400</v>
      </c>
      <c r="R586" s="2">
        <v>21900</v>
      </c>
      <c r="S586" s="2">
        <v>21000</v>
      </c>
      <c r="T586" s="2">
        <v>23800</v>
      </c>
      <c r="U586" s="2">
        <v>25000</v>
      </c>
      <c r="V586" s="2">
        <v>25900</v>
      </c>
      <c r="W586" s="2">
        <v>28900</v>
      </c>
      <c r="X586" s="2">
        <v>27800</v>
      </c>
      <c r="Y586" s="2">
        <v>32100</v>
      </c>
      <c r="Z586" s="2">
        <v>26300</v>
      </c>
      <c r="AA586" s="2">
        <v>24900</v>
      </c>
      <c r="AB586" s="2">
        <v>26800</v>
      </c>
      <c r="AC586" s="2"/>
      <c r="AD586" s="2"/>
      <c r="AE586" s="2" t="s">
        <v>10</v>
      </c>
      <c r="AF586" s="2" t="s">
        <v>10</v>
      </c>
      <c r="AG586" s="2"/>
      <c r="AH586" s="2"/>
      <c r="AI586" s="2"/>
      <c r="AJ586" s="2"/>
      <c r="AK586" s="2"/>
      <c r="AL586" s="2"/>
      <c r="AM586" s="25"/>
      <c r="AO586" s="113"/>
    </row>
    <row r="587" spans="1:41" ht="13.2" customHeight="1" x14ac:dyDescent="0.3">
      <c r="A587" s="24" t="s">
        <v>370</v>
      </c>
      <c r="B587" s="1" t="s">
        <v>30</v>
      </c>
      <c r="C587" s="1">
        <v>99</v>
      </c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>
        <v>25700</v>
      </c>
      <c r="AI587" s="2">
        <v>29600</v>
      </c>
      <c r="AJ587" s="2"/>
      <c r="AK587" s="2"/>
      <c r="AL587" s="2"/>
      <c r="AM587" s="25"/>
      <c r="AO587" s="113"/>
    </row>
    <row r="588" spans="1:41" hidden="1" x14ac:dyDescent="0.3">
      <c r="A588" s="22" t="s">
        <v>370</v>
      </c>
      <c r="B588" s="3" t="s">
        <v>63</v>
      </c>
      <c r="C588" s="3">
        <v>419</v>
      </c>
      <c r="D588" s="3">
        <v>19400</v>
      </c>
      <c r="E588" s="3">
        <v>23500</v>
      </c>
      <c r="F588" s="3">
        <v>17600</v>
      </c>
      <c r="G588" s="3">
        <v>19700</v>
      </c>
      <c r="H588" s="3">
        <v>20500</v>
      </c>
      <c r="I588" s="3">
        <v>20300</v>
      </c>
      <c r="J588" s="3">
        <v>20100</v>
      </c>
      <c r="K588" s="3">
        <v>22700</v>
      </c>
      <c r="L588" s="3">
        <v>20400</v>
      </c>
      <c r="M588" s="3">
        <v>19400</v>
      </c>
      <c r="N588" s="3">
        <v>20000</v>
      </c>
      <c r="O588" s="3">
        <v>16800</v>
      </c>
      <c r="P588" s="3">
        <v>17000</v>
      </c>
      <c r="Q588" s="3">
        <v>18000</v>
      </c>
      <c r="R588" s="4">
        <v>19700</v>
      </c>
      <c r="S588" s="4">
        <v>20000</v>
      </c>
      <c r="T588" s="4">
        <v>22500</v>
      </c>
      <c r="U588" s="4">
        <v>22900</v>
      </c>
      <c r="V588" s="4">
        <v>24300</v>
      </c>
      <c r="W588" s="4">
        <v>24700</v>
      </c>
      <c r="X588" s="4">
        <v>25700</v>
      </c>
      <c r="Y588" s="4">
        <v>30800</v>
      </c>
      <c r="Z588" s="4">
        <v>25100</v>
      </c>
      <c r="AA588" s="4">
        <v>26100</v>
      </c>
      <c r="AB588" s="4">
        <v>21600</v>
      </c>
      <c r="AC588" s="4"/>
      <c r="AD588" s="4"/>
      <c r="AE588" s="4" t="s">
        <v>10</v>
      </c>
      <c r="AF588" s="4" t="s">
        <v>10</v>
      </c>
      <c r="AG588" s="4"/>
      <c r="AH588" s="4"/>
      <c r="AI588" s="4"/>
      <c r="AJ588" s="4"/>
      <c r="AK588" s="4"/>
      <c r="AL588" s="4"/>
      <c r="AM588" s="23"/>
      <c r="AO588" s="113"/>
    </row>
    <row r="589" spans="1:41" hidden="1" x14ac:dyDescent="0.3">
      <c r="A589" s="24" t="s">
        <v>370</v>
      </c>
      <c r="B589" s="1" t="s">
        <v>385</v>
      </c>
      <c r="C589" s="1">
        <v>425</v>
      </c>
      <c r="D589" s="1"/>
      <c r="E589" s="1"/>
      <c r="F589" s="1"/>
      <c r="G589" s="1"/>
      <c r="H589" s="1"/>
      <c r="I589" s="1">
        <v>19400</v>
      </c>
      <c r="J589" s="1">
        <v>19300</v>
      </c>
      <c r="K589" s="1">
        <v>18900</v>
      </c>
      <c r="L589" s="1">
        <v>19200</v>
      </c>
      <c r="M589" s="1">
        <v>18600</v>
      </c>
      <c r="N589" s="1">
        <v>19100</v>
      </c>
      <c r="O589" s="1">
        <v>15500</v>
      </c>
      <c r="P589" s="1">
        <v>15400</v>
      </c>
      <c r="Q589" s="1">
        <v>16000</v>
      </c>
      <c r="R589" s="2">
        <v>15500</v>
      </c>
      <c r="S589" s="2">
        <v>15600</v>
      </c>
      <c r="T589" s="2">
        <v>17100</v>
      </c>
      <c r="U589" s="2">
        <v>17400</v>
      </c>
      <c r="V589" s="2">
        <v>18200</v>
      </c>
      <c r="W589" s="2">
        <v>20000</v>
      </c>
      <c r="X589" s="2">
        <v>20400</v>
      </c>
      <c r="Y589" s="2">
        <v>23000</v>
      </c>
      <c r="Z589" s="2">
        <v>18300</v>
      </c>
      <c r="AA589" s="2">
        <v>17700</v>
      </c>
      <c r="AB589" s="2">
        <v>15700</v>
      </c>
      <c r="AC589" s="2"/>
      <c r="AD589" s="2"/>
      <c r="AE589" s="2" t="s">
        <v>10</v>
      </c>
      <c r="AF589" s="2" t="s">
        <v>10</v>
      </c>
      <c r="AG589" s="2"/>
      <c r="AH589" s="2"/>
      <c r="AI589" s="2"/>
      <c r="AJ589" s="2"/>
      <c r="AK589" s="2"/>
      <c r="AL589" s="2"/>
      <c r="AM589" s="25"/>
      <c r="AO589" s="113"/>
    </row>
    <row r="590" spans="1:41" x14ac:dyDescent="0.3">
      <c r="A590" s="24" t="s">
        <v>370</v>
      </c>
      <c r="B590" s="1" t="s">
        <v>385</v>
      </c>
      <c r="C590" s="1">
        <v>100</v>
      </c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>
        <v>18100</v>
      </c>
      <c r="AI590" s="2">
        <v>21400</v>
      </c>
      <c r="AJ590" s="2"/>
      <c r="AK590" s="2"/>
      <c r="AL590" s="2"/>
      <c r="AM590" s="25"/>
      <c r="AO590" s="113"/>
    </row>
    <row r="591" spans="1:41" x14ac:dyDescent="0.3">
      <c r="A591" s="22" t="s">
        <v>370</v>
      </c>
      <c r="B591" s="3" t="s">
        <v>448</v>
      </c>
      <c r="C591" s="55">
        <v>103</v>
      </c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>
        <v>21000</v>
      </c>
      <c r="AI591" s="4">
        <v>24800</v>
      </c>
      <c r="AJ591" s="4">
        <v>24900</v>
      </c>
      <c r="AK591" s="4">
        <f>VLOOKUP(C591,[1]DataDownloadReport_02082019!$A$2:$E$123,5,FALSE)</f>
        <v>26400</v>
      </c>
      <c r="AL591" s="4">
        <v>24000</v>
      </c>
      <c r="AM591" s="23"/>
      <c r="AO591" s="113"/>
    </row>
    <row r="592" spans="1:41" ht="0.6" customHeight="1" x14ac:dyDescent="0.3">
      <c r="A592" s="24" t="s">
        <v>370</v>
      </c>
      <c r="B592" s="1" t="s">
        <v>386</v>
      </c>
      <c r="C592" s="1">
        <v>449</v>
      </c>
      <c r="D592" s="1">
        <v>10100</v>
      </c>
      <c r="E592" s="1">
        <v>10800</v>
      </c>
      <c r="F592" s="1">
        <v>13100</v>
      </c>
      <c r="G592" s="1">
        <v>13100</v>
      </c>
      <c r="H592" s="1">
        <v>11300</v>
      </c>
      <c r="I592" s="1">
        <v>11300</v>
      </c>
      <c r="J592" s="1">
        <v>11000</v>
      </c>
      <c r="K592" s="1">
        <v>11000</v>
      </c>
      <c r="L592" s="1">
        <v>12100</v>
      </c>
      <c r="M592" s="1">
        <v>15600</v>
      </c>
      <c r="N592" s="1">
        <v>14100</v>
      </c>
      <c r="O592" s="1">
        <v>11800</v>
      </c>
      <c r="P592" s="1">
        <v>11700</v>
      </c>
      <c r="Q592" s="1">
        <v>11500</v>
      </c>
      <c r="R592" s="2">
        <v>13100</v>
      </c>
      <c r="S592" s="2">
        <v>12800</v>
      </c>
      <c r="T592" s="2">
        <v>14600</v>
      </c>
      <c r="U592" s="2">
        <v>14800</v>
      </c>
      <c r="V592" s="2">
        <v>15400</v>
      </c>
      <c r="W592" s="2">
        <v>18000</v>
      </c>
      <c r="X592" s="2">
        <v>18700</v>
      </c>
      <c r="Y592" s="2">
        <v>18400</v>
      </c>
      <c r="Z592" s="2">
        <v>15500</v>
      </c>
      <c r="AA592" s="2">
        <v>20700</v>
      </c>
      <c r="AB592" s="2">
        <v>13900</v>
      </c>
      <c r="AC592" s="2"/>
      <c r="AD592" s="2"/>
      <c r="AE592" s="2" t="s">
        <v>10</v>
      </c>
      <c r="AF592" s="2" t="s">
        <v>10</v>
      </c>
      <c r="AG592" s="2"/>
      <c r="AH592" s="2"/>
      <c r="AI592" s="2"/>
      <c r="AJ592" s="2"/>
      <c r="AK592" s="2"/>
      <c r="AL592" s="2"/>
      <c r="AM592" s="25"/>
      <c r="AO592" s="113"/>
    </row>
    <row r="593" spans="1:41" hidden="1" x14ac:dyDescent="0.3">
      <c r="A593" s="22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23"/>
      <c r="AO593" s="113"/>
    </row>
    <row r="594" spans="1:41" hidden="1" x14ac:dyDescent="0.3">
      <c r="A594" s="24" t="s">
        <v>387</v>
      </c>
      <c r="B594" s="1" t="s">
        <v>46</v>
      </c>
      <c r="C594" s="1">
        <v>491</v>
      </c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>
        <v>5400</v>
      </c>
      <c r="Q594" s="1">
        <v>6600</v>
      </c>
      <c r="R594" s="2">
        <v>7200</v>
      </c>
      <c r="S594" s="2">
        <v>8500</v>
      </c>
      <c r="T594" s="2" t="s">
        <v>23</v>
      </c>
      <c r="U594" s="2">
        <v>7300</v>
      </c>
      <c r="V594" s="2">
        <v>9300</v>
      </c>
      <c r="W594" s="2">
        <v>9000</v>
      </c>
      <c r="X594" s="2">
        <v>9600</v>
      </c>
      <c r="Y594" s="2">
        <v>7800</v>
      </c>
      <c r="Z594" s="2">
        <v>6100</v>
      </c>
      <c r="AA594" s="2">
        <v>5700</v>
      </c>
      <c r="AB594" s="2">
        <v>5100</v>
      </c>
      <c r="AC594" s="2"/>
      <c r="AD594" s="2"/>
      <c r="AE594" s="2" t="s">
        <v>10</v>
      </c>
      <c r="AF594" s="2" t="s">
        <v>10</v>
      </c>
      <c r="AG594" s="2"/>
      <c r="AH594" s="2"/>
      <c r="AI594" s="2"/>
      <c r="AJ594" s="2"/>
      <c r="AK594" s="2"/>
      <c r="AL594" s="2"/>
      <c r="AM594" s="25"/>
      <c r="AO594" s="113"/>
    </row>
    <row r="595" spans="1:41" x14ac:dyDescent="0.3">
      <c r="A595" s="22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4"/>
      <c r="S595" s="4"/>
      <c r="T595" s="4" t="s">
        <v>10</v>
      </c>
      <c r="U595" s="4" t="s">
        <v>8</v>
      </c>
      <c r="V595" s="4" t="s">
        <v>10</v>
      </c>
      <c r="W595" s="4"/>
      <c r="X595" s="4"/>
      <c r="Y595" s="4"/>
      <c r="Z595" s="4"/>
      <c r="AA595" s="4"/>
      <c r="AB595" s="4"/>
      <c r="AC595" s="4"/>
      <c r="AD595" s="4"/>
      <c r="AE595" s="4" t="s">
        <v>10</v>
      </c>
      <c r="AF595" s="4" t="s">
        <v>10</v>
      </c>
      <c r="AG595" s="4"/>
      <c r="AH595" s="4"/>
      <c r="AI595" s="4"/>
      <c r="AJ595" s="4"/>
      <c r="AK595" s="4"/>
      <c r="AL595" s="4"/>
      <c r="AM595" s="23"/>
      <c r="AO595" s="113"/>
    </row>
    <row r="596" spans="1:41" ht="13.8" customHeight="1" x14ac:dyDescent="0.3">
      <c r="A596" s="24" t="s">
        <v>388</v>
      </c>
      <c r="B596" s="1" t="s">
        <v>30</v>
      </c>
      <c r="C596" s="1">
        <v>527</v>
      </c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2"/>
      <c r="S596" s="2"/>
      <c r="T596" s="2"/>
      <c r="U596" s="2">
        <v>6100</v>
      </c>
      <c r="V596" s="2">
        <v>8200</v>
      </c>
      <c r="W596" s="2">
        <v>10600</v>
      </c>
      <c r="X596" s="2">
        <v>12100</v>
      </c>
      <c r="Y596" s="2">
        <v>13600</v>
      </c>
      <c r="Z596" s="2">
        <v>14100</v>
      </c>
      <c r="AA596" s="2">
        <v>12900</v>
      </c>
      <c r="AB596" s="2">
        <v>13300</v>
      </c>
      <c r="AC596" s="2">
        <v>12000</v>
      </c>
      <c r="AD596" s="2">
        <v>12600</v>
      </c>
      <c r="AE596" s="2">
        <v>12400</v>
      </c>
      <c r="AF596" s="2">
        <v>12800</v>
      </c>
      <c r="AG596" s="2">
        <v>14100</v>
      </c>
      <c r="AH596" s="2">
        <v>15400</v>
      </c>
      <c r="AI596" s="2">
        <v>15900</v>
      </c>
      <c r="AJ596" s="2">
        <v>16600</v>
      </c>
      <c r="AK596" s="2">
        <f>VLOOKUP(C596,[1]DataDownloadReport_02082019!$A$2:$E$123,5,FALSE)</f>
        <v>16700</v>
      </c>
      <c r="AL596" s="2">
        <v>17300</v>
      </c>
      <c r="AM596" s="25"/>
      <c r="AO596" s="113"/>
    </row>
    <row r="597" spans="1:41" hidden="1" x14ac:dyDescent="0.3">
      <c r="A597" s="22" t="s">
        <v>388</v>
      </c>
      <c r="B597" s="3" t="s">
        <v>389</v>
      </c>
      <c r="C597" s="3">
        <v>526</v>
      </c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4"/>
      <c r="S597" s="4"/>
      <c r="T597" s="4"/>
      <c r="U597" s="4"/>
      <c r="V597" s="4">
        <v>10800</v>
      </c>
      <c r="W597" s="4">
        <v>13800</v>
      </c>
      <c r="X597" s="4">
        <v>16400</v>
      </c>
      <c r="Y597" s="4">
        <v>18500</v>
      </c>
      <c r="Z597" s="4">
        <v>20100</v>
      </c>
      <c r="AA597" s="4">
        <v>19500</v>
      </c>
      <c r="AB597" s="4">
        <v>18700</v>
      </c>
      <c r="AC597" s="4"/>
      <c r="AD597" s="4"/>
      <c r="AE597" s="4" t="s">
        <v>10</v>
      </c>
      <c r="AF597" s="4" t="s">
        <v>10</v>
      </c>
      <c r="AG597" s="4"/>
      <c r="AH597" s="4"/>
      <c r="AI597" s="4"/>
      <c r="AJ597" s="4"/>
      <c r="AK597" s="4"/>
      <c r="AL597" s="4"/>
      <c r="AM597" s="23"/>
      <c r="AO597" s="113"/>
    </row>
    <row r="598" spans="1:41" x14ac:dyDescent="0.3">
      <c r="A598" s="24" t="s">
        <v>388</v>
      </c>
      <c r="B598" s="1" t="s">
        <v>390</v>
      </c>
      <c r="C598" s="1">
        <v>523</v>
      </c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2"/>
      <c r="S598" s="2">
        <v>9100</v>
      </c>
      <c r="T598" s="2">
        <v>12000</v>
      </c>
      <c r="U598" s="2">
        <v>15900</v>
      </c>
      <c r="V598" s="2">
        <v>19200</v>
      </c>
      <c r="W598" s="2">
        <v>23900</v>
      </c>
      <c r="X598" s="2">
        <v>25700</v>
      </c>
      <c r="Y598" s="2">
        <v>27500</v>
      </c>
      <c r="Z598" s="2">
        <v>29500</v>
      </c>
      <c r="AA598" s="2">
        <v>28200</v>
      </c>
      <c r="AB598" s="2">
        <v>26800</v>
      </c>
      <c r="AC598" s="2">
        <v>24400</v>
      </c>
      <c r="AD598" s="2"/>
      <c r="AE598" s="2" t="s">
        <v>10</v>
      </c>
      <c r="AF598" s="2" t="s">
        <v>10</v>
      </c>
      <c r="AG598" s="2"/>
      <c r="AH598" s="2"/>
      <c r="AI598" s="2"/>
      <c r="AJ598" s="2"/>
      <c r="AK598" s="2"/>
      <c r="AL598" s="2"/>
      <c r="AM598" s="25"/>
      <c r="AO598" s="113"/>
    </row>
    <row r="599" spans="1:41" hidden="1" x14ac:dyDescent="0.3">
      <c r="A599" s="22" t="s">
        <v>388</v>
      </c>
      <c r="B599" s="3" t="s">
        <v>71</v>
      </c>
      <c r="C599" s="3">
        <v>522</v>
      </c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4"/>
      <c r="S599" s="4">
        <v>15900</v>
      </c>
      <c r="T599" s="4">
        <v>19200</v>
      </c>
      <c r="U599" s="4">
        <v>23400</v>
      </c>
      <c r="V599" s="4">
        <v>26700</v>
      </c>
      <c r="W599" s="4">
        <v>32500</v>
      </c>
      <c r="X599" s="4">
        <v>35300</v>
      </c>
      <c r="Y599" s="4">
        <v>40200</v>
      </c>
      <c r="Z599" s="4">
        <v>40000</v>
      </c>
      <c r="AA599" s="4">
        <v>36800</v>
      </c>
      <c r="AB599" s="4">
        <v>38400</v>
      </c>
      <c r="AC599" s="4"/>
      <c r="AD599" s="4"/>
      <c r="AE599" s="4" t="s">
        <v>10</v>
      </c>
      <c r="AF599" s="4" t="s">
        <v>10</v>
      </c>
      <c r="AG599" s="4"/>
      <c r="AH599" s="4"/>
      <c r="AI599" s="4"/>
      <c r="AJ599" s="4"/>
      <c r="AK599" s="4"/>
      <c r="AL599" s="4"/>
      <c r="AM599" s="23"/>
      <c r="AO599" s="113"/>
    </row>
    <row r="600" spans="1:41" x14ac:dyDescent="0.3">
      <c r="A600" s="26" t="s">
        <v>388</v>
      </c>
      <c r="B600" s="16" t="s">
        <v>391</v>
      </c>
      <c r="C600" s="56">
        <v>50</v>
      </c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>
        <v>13100</v>
      </c>
      <c r="Q600" s="16">
        <v>22600</v>
      </c>
      <c r="R600" s="17">
        <v>26800</v>
      </c>
      <c r="S600" s="17">
        <v>31400</v>
      </c>
      <c r="T600" s="17">
        <v>33800</v>
      </c>
      <c r="U600" s="17">
        <v>40300</v>
      </c>
      <c r="V600" s="17">
        <v>44300</v>
      </c>
      <c r="W600" s="17">
        <v>48000</v>
      </c>
      <c r="X600" s="17">
        <v>50700</v>
      </c>
      <c r="Y600" s="17">
        <v>53100</v>
      </c>
      <c r="Z600" s="17">
        <v>49600</v>
      </c>
      <c r="AA600" s="17">
        <v>47200</v>
      </c>
      <c r="AB600" s="17">
        <v>46900</v>
      </c>
      <c r="AC600" s="17">
        <v>44500</v>
      </c>
      <c r="AD600" s="17">
        <v>45200</v>
      </c>
      <c r="AE600" s="17">
        <v>45100</v>
      </c>
      <c r="AF600" s="17">
        <v>45800</v>
      </c>
      <c r="AG600" s="17">
        <v>45900</v>
      </c>
      <c r="AH600" s="17">
        <v>47900</v>
      </c>
      <c r="AI600" s="17">
        <v>49300</v>
      </c>
      <c r="AJ600" s="17">
        <v>49900</v>
      </c>
      <c r="AK600" s="17">
        <f>VLOOKUP(C600,[1]DataDownloadReport_02082019!$A$2:$E$123,5,FALSE)</f>
        <v>49100</v>
      </c>
      <c r="AL600" s="17">
        <v>54600</v>
      </c>
      <c r="AM600" s="29"/>
      <c r="AO600" s="113"/>
    </row>
    <row r="601" spans="1:41" hidden="1" x14ac:dyDescent="0.3">
      <c r="A601" s="22" t="s">
        <v>388</v>
      </c>
      <c r="B601" s="3" t="s">
        <v>392</v>
      </c>
      <c r="C601" s="3">
        <v>513</v>
      </c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>
        <v>27800</v>
      </c>
      <c r="R601" s="4">
        <v>34500</v>
      </c>
      <c r="S601" s="4">
        <v>36800</v>
      </c>
      <c r="T601" s="4">
        <v>38700</v>
      </c>
      <c r="U601" s="4">
        <v>44800</v>
      </c>
      <c r="V601" s="4">
        <v>45900</v>
      </c>
      <c r="W601" s="4">
        <v>50800</v>
      </c>
      <c r="X601" s="4">
        <v>51400</v>
      </c>
      <c r="Y601" s="4">
        <v>58200</v>
      </c>
      <c r="Z601" s="4">
        <v>57400</v>
      </c>
      <c r="AA601" s="4">
        <v>49800</v>
      </c>
      <c r="AB601" s="4">
        <v>50800</v>
      </c>
      <c r="AC601" s="4"/>
      <c r="AD601" s="4"/>
      <c r="AE601" s="4" t="s">
        <v>10</v>
      </c>
      <c r="AF601" s="4" t="s">
        <v>10</v>
      </c>
      <c r="AG601" s="4"/>
      <c r="AH601" s="4"/>
      <c r="AI601" s="4"/>
      <c r="AJ601" s="4"/>
      <c r="AK601" s="4"/>
      <c r="AL601" s="4"/>
      <c r="AM601" s="23"/>
      <c r="AO601" s="113"/>
    </row>
    <row r="602" spans="1:41" x14ac:dyDescent="0.3">
      <c r="A602" s="24" t="s">
        <v>388</v>
      </c>
      <c r="B602" s="1" t="s">
        <v>393</v>
      </c>
      <c r="C602" s="1">
        <v>67</v>
      </c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>
        <v>26900</v>
      </c>
      <c r="R602" s="2">
        <v>32000</v>
      </c>
      <c r="S602" s="2">
        <v>37500</v>
      </c>
      <c r="T602" s="2">
        <v>37700</v>
      </c>
      <c r="U602" s="2">
        <v>41800</v>
      </c>
      <c r="V602" s="2">
        <v>44500</v>
      </c>
      <c r="W602" s="2">
        <v>47600</v>
      </c>
      <c r="X602" s="2">
        <v>49600</v>
      </c>
      <c r="Y602" s="2">
        <v>50100</v>
      </c>
      <c r="Z602" s="2">
        <v>48100</v>
      </c>
      <c r="AA602" s="2"/>
      <c r="AB602" s="2"/>
      <c r="AC602" s="2"/>
      <c r="AD602" s="2">
        <v>43000</v>
      </c>
      <c r="AE602" s="2">
        <v>47300</v>
      </c>
      <c r="AF602" s="2">
        <v>43300</v>
      </c>
      <c r="AG602" s="2">
        <v>44700</v>
      </c>
      <c r="AH602" s="2"/>
      <c r="AI602" s="2"/>
      <c r="AJ602" s="2"/>
      <c r="AK602" s="2"/>
      <c r="AL602" s="2"/>
      <c r="AM602" s="25"/>
      <c r="AO602" s="113"/>
    </row>
    <row r="603" spans="1:41" x14ac:dyDescent="0.3">
      <c r="A603" s="22" t="s">
        <v>388</v>
      </c>
      <c r="B603" s="3" t="s">
        <v>393</v>
      </c>
      <c r="C603" s="55">
        <v>121</v>
      </c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>
        <v>43000</v>
      </c>
      <c r="AI603" s="4">
        <v>44200</v>
      </c>
      <c r="AJ603" s="4">
        <v>42000</v>
      </c>
      <c r="AK603" s="4">
        <f>VLOOKUP(C603,[1]DataDownloadReport_02082019!$A$2:$E$123,5,FALSE)</f>
        <v>47900</v>
      </c>
      <c r="AL603" s="4">
        <v>51800</v>
      </c>
      <c r="AM603" s="23"/>
      <c r="AO603" s="113"/>
    </row>
    <row r="604" spans="1:41" x14ac:dyDescent="0.3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 t="s">
        <v>10</v>
      </c>
      <c r="AF604" s="2" t="s">
        <v>10</v>
      </c>
      <c r="AG604" s="2"/>
      <c r="AH604" s="2"/>
      <c r="AI604" s="2"/>
      <c r="AJ604" s="2"/>
      <c r="AK604" s="2"/>
      <c r="AL604" s="2"/>
      <c r="AM604" s="25"/>
      <c r="AO604" s="113"/>
    </row>
    <row r="605" spans="1:41" x14ac:dyDescent="0.3">
      <c r="A605" s="22" t="s">
        <v>394</v>
      </c>
      <c r="B605" s="3" t="s">
        <v>395</v>
      </c>
      <c r="C605" s="3">
        <v>454</v>
      </c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4"/>
      <c r="S605" s="4"/>
      <c r="T605" s="4"/>
      <c r="U605" s="4"/>
      <c r="V605" s="4"/>
      <c r="W605" s="4"/>
      <c r="X605" s="4"/>
      <c r="Y605" s="4"/>
      <c r="Z605" s="4">
        <v>5100</v>
      </c>
      <c r="AA605" s="4">
        <v>5600</v>
      </c>
      <c r="AB605" s="4">
        <v>4500</v>
      </c>
      <c r="AC605" s="4">
        <v>5400</v>
      </c>
      <c r="AD605" s="4"/>
      <c r="AE605" s="4" t="s">
        <v>10</v>
      </c>
      <c r="AF605" s="4" t="s">
        <v>10</v>
      </c>
      <c r="AG605" s="4"/>
      <c r="AH605" s="4"/>
      <c r="AI605" s="4"/>
      <c r="AJ605" s="4"/>
      <c r="AK605" s="4"/>
      <c r="AL605" s="4"/>
      <c r="AM605" s="23"/>
      <c r="AO605" s="113"/>
    </row>
    <row r="606" spans="1:41" ht="12.6" customHeight="1" x14ac:dyDescent="0.3">
      <c r="A606" s="24" t="s">
        <v>394</v>
      </c>
      <c r="B606" s="1" t="s">
        <v>423</v>
      </c>
      <c r="C606" s="1">
        <v>457</v>
      </c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>
        <v>2800</v>
      </c>
      <c r="AD606" s="2"/>
      <c r="AE606" s="2" t="s">
        <v>10</v>
      </c>
      <c r="AF606" s="2" t="s">
        <v>10</v>
      </c>
      <c r="AG606" s="2"/>
      <c r="AH606" s="2"/>
      <c r="AI606" s="2"/>
      <c r="AJ606" s="2"/>
      <c r="AK606" s="2"/>
      <c r="AL606" s="2"/>
      <c r="AM606" s="25"/>
      <c r="AO606" s="113"/>
    </row>
    <row r="607" spans="1:41" hidden="1" x14ac:dyDescent="0.3">
      <c r="A607" s="22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 t="s">
        <v>10</v>
      </c>
      <c r="AF607" s="4" t="s">
        <v>10</v>
      </c>
      <c r="AG607" s="4"/>
      <c r="AH607" s="4"/>
      <c r="AI607" s="4"/>
      <c r="AJ607" s="4"/>
      <c r="AK607" s="4"/>
      <c r="AL607" s="4"/>
      <c r="AM607" s="23"/>
      <c r="AO607" s="113"/>
    </row>
    <row r="608" spans="1:41" hidden="1" x14ac:dyDescent="0.3">
      <c r="A608" s="24" t="s">
        <v>396</v>
      </c>
      <c r="B608" s="1" t="s">
        <v>17</v>
      </c>
      <c r="C608" s="1">
        <v>440</v>
      </c>
      <c r="D608" s="1"/>
      <c r="E608" s="1"/>
      <c r="F608" s="1"/>
      <c r="G608" s="1"/>
      <c r="H608" s="1"/>
      <c r="I608" s="1">
        <v>5200</v>
      </c>
      <c r="J608" s="1">
        <v>6700</v>
      </c>
      <c r="K608" s="1">
        <v>7000</v>
      </c>
      <c r="L608" s="1">
        <v>9400</v>
      </c>
      <c r="M608" s="1">
        <v>8600</v>
      </c>
      <c r="N608" s="1">
        <v>7600</v>
      </c>
      <c r="O608" s="1">
        <v>8600</v>
      </c>
      <c r="P608" s="1">
        <v>9500</v>
      </c>
      <c r="Q608" s="1">
        <v>9200</v>
      </c>
      <c r="R608" s="2">
        <v>10400</v>
      </c>
      <c r="S608" s="2">
        <v>10800</v>
      </c>
      <c r="T608" s="2">
        <v>11100</v>
      </c>
      <c r="U608" s="2">
        <v>13300</v>
      </c>
      <c r="V608" s="2">
        <v>13300</v>
      </c>
      <c r="W608" s="2">
        <v>12000</v>
      </c>
      <c r="X608" s="2">
        <v>11400</v>
      </c>
      <c r="Y608" s="2">
        <v>12200</v>
      </c>
      <c r="Z608" s="2">
        <v>12200</v>
      </c>
      <c r="AA608" s="2">
        <v>11600</v>
      </c>
      <c r="AB608" s="2">
        <v>11500</v>
      </c>
      <c r="AC608" s="2"/>
      <c r="AD608" s="2"/>
      <c r="AE608" s="2" t="s">
        <v>10</v>
      </c>
      <c r="AF608" s="2" t="s">
        <v>10</v>
      </c>
      <c r="AG608" s="2"/>
      <c r="AH608" s="2"/>
      <c r="AI608" s="2"/>
      <c r="AJ608" s="2"/>
      <c r="AK608" s="2"/>
      <c r="AL608" s="2"/>
      <c r="AM608" s="25"/>
      <c r="AO608" s="113"/>
    </row>
    <row r="609" spans="1:43" x14ac:dyDescent="0.3">
      <c r="A609" s="22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 t="s">
        <v>10</v>
      </c>
      <c r="AF609" s="4" t="s">
        <v>10</v>
      </c>
      <c r="AG609" s="4"/>
      <c r="AH609" s="4"/>
      <c r="AI609" s="4"/>
      <c r="AJ609" s="4"/>
      <c r="AK609" s="4"/>
      <c r="AL609" s="4"/>
      <c r="AM609" s="23"/>
      <c r="AO609" s="113"/>
    </row>
    <row r="610" spans="1:43" s="11" customFormat="1" x14ac:dyDescent="0.3">
      <c r="A610" s="24" t="s">
        <v>397</v>
      </c>
      <c r="B610" s="1" t="s">
        <v>361</v>
      </c>
      <c r="C610" s="1">
        <v>470</v>
      </c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2"/>
      <c r="S610" s="2"/>
      <c r="T610" s="2"/>
      <c r="U610" s="2"/>
      <c r="V610" s="2"/>
      <c r="W610" s="2">
        <v>7300</v>
      </c>
      <c r="X610" s="2">
        <v>6700</v>
      </c>
      <c r="Y610" s="2">
        <v>12000</v>
      </c>
      <c r="Z610" s="2">
        <v>8800</v>
      </c>
      <c r="AA610" s="2">
        <v>6400</v>
      </c>
      <c r="AB610" s="2">
        <v>6700</v>
      </c>
      <c r="AC610" s="2">
        <v>8000</v>
      </c>
      <c r="AD610" s="2">
        <v>8600</v>
      </c>
      <c r="AE610" s="2">
        <v>10800</v>
      </c>
      <c r="AF610" s="2">
        <v>9600</v>
      </c>
      <c r="AG610" s="2">
        <v>10000</v>
      </c>
      <c r="AH610" s="2"/>
      <c r="AI610" s="2">
        <v>8100</v>
      </c>
      <c r="AJ610" s="2">
        <v>12000</v>
      </c>
      <c r="AK610" s="2">
        <f>VLOOKUP(C610,[1]DataDownloadReport_02082019!$A$2:$E$123,5,FALSE)</f>
        <v>12800</v>
      </c>
      <c r="AL610" s="2">
        <v>14700</v>
      </c>
      <c r="AM610" s="25"/>
      <c r="AN610"/>
      <c r="AO610" s="113"/>
      <c r="AP610"/>
      <c r="AQ610" s="8"/>
    </row>
    <row r="611" spans="1:43" x14ac:dyDescent="0.3">
      <c r="A611" s="22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4"/>
      <c r="S611" s="4" t="s">
        <v>8</v>
      </c>
      <c r="T611" s="4" t="s">
        <v>10</v>
      </c>
      <c r="U611" s="4" t="s">
        <v>8</v>
      </c>
      <c r="V611" s="4" t="s">
        <v>10</v>
      </c>
      <c r="W611" s="4"/>
      <c r="X611" s="4"/>
      <c r="Y611" s="4"/>
      <c r="Z611" s="4"/>
      <c r="AA611" s="4"/>
      <c r="AB611" s="4"/>
      <c r="AC611" s="4"/>
      <c r="AD611" s="4"/>
      <c r="AE611" s="4" t="s">
        <v>10</v>
      </c>
      <c r="AF611" s="4" t="s">
        <v>10</v>
      </c>
      <c r="AG611" s="4"/>
      <c r="AH611" s="4"/>
      <c r="AI611" s="4"/>
      <c r="AJ611" s="4"/>
      <c r="AK611" s="4"/>
      <c r="AL611" s="4"/>
      <c r="AM611" s="23"/>
      <c r="AO611" s="113"/>
    </row>
    <row r="612" spans="1:43" ht="12" customHeight="1" x14ac:dyDescent="0.3">
      <c r="A612" s="24" t="s">
        <v>398</v>
      </c>
      <c r="B612" s="1" t="s">
        <v>399</v>
      </c>
      <c r="C612" s="1">
        <v>441</v>
      </c>
      <c r="D612" s="1"/>
      <c r="E612" s="1"/>
      <c r="F612" s="1"/>
      <c r="G612" s="1"/>
      <c r="H612" s="1"/>
      <c r="I612" s="1">
        <v>10900</v>
      </c>
      <c r="J612" s="1">
        <v>11200</v>
      </c>
      <c r="K612" s="1">
        <v>11000</v>
      </c>
      <c r="L612" s="1">
        <v>11300</v>
      </c>
      <c r="M612" s="1">
        <v>10200</v>
      </c>
      <c r="N612" s="1">
        <v>7000</v>
      </c>
      <c r="O612" s="1">
        <v>7200</v>
      </c>
      <c r="P612" s="1">
        <v>6900</v>
      </c>
      <c r="Q612" s="1">
        <v>6500</v>
      </c>
      <c r="R612" s="2">
        <v>7500</v>
      </c>
      <c r="S612" s="2">
        <v>6400</v>
      </c>
      <c r="T612" s="2">
        <v>6500</v>
      </c>
      <c r="U612" s="2">
        <v>6600</v>
      </c>
      <c r="V612" s="2">
        <v>6900</v>
      </c>
      <c r="W612" s="2">
        <v>7800</v>
      </c>
      <c r="X612" s="2">
        <v>7100</v>
      </c>
      <c r="Y612" s="2">
        <v>7400</v>
      </c>
      <c r="Z612" s="2">
        <v>7700</v>
      </c>
      <c r="AA612" s="2">
        <v>6900</v>
      </c>
      <c r="AB612" s="2">
        <v>6600</v>
      </c>
      <c r="AC612" s="2">
        <v>6600</v>
      </c>
      <c r="AD612" s="2"/>
      <c r="AE612" s="2" t="s">
        <v>10</v>
      </c>
      <c r="AF612" s="2" t="s">
        <v>10</v>
      </c>
      <c r="AG612" s="2"/>
      <c r="AH612" s="2"/>
      <c r="AI612" s="2"/>
      <c r="AJ612" s="2"/>
      <c r="AK612" s="2"/>
      <c r="AL612" s="2"/>
      <c r="AM612" s="25"/>
      <c r="AO612" s="113"/>
    </row>
    <row r="613" spans="1:43" hidden="1" x14ac:dyDescent="0.3">
      <c r="A613" s="22"/>
      <c r="B613" s="3" t="s">
        <v>89</v>
      </c>
      <c r="C613" s="3"/>
      <c r="D613" s="3"/>
      <c r="E613" s="3"/>
      <c r="F613" s="3"/>
      <c r="G613" s="3"/>
      <c r="H613" s="3"/>
      <c r="I613" s="3">
        <v>4700</v>
      </c>
      <c r="J613" s="3">
        <v>4400</v>
      </c>
      <c r="K613" s="3">
        <v>4200</v>
      </c>
      <c r="L613" s="3">
        <v>4300</v>
      </c>
      <c r="M613" s="3">
        <v>3600</v>
      </c>
      <c r="N613" s="3">
        <v>3400</v>
      </c>
      <c r="O613" s="3">
        <v>3200</v>
      </c>
      <c r="P613" s="3">
        <v>3000</v>
      </c>
      <c r="Q613" s="3">
        <v>2900</v>
      </c>
      <c r="R613" s="4">
        <v>3600</v>
      </c>
      <c r="S613" s="4">
        <v>3200</v>
      </c>
      <c r="T613" s="4">
        <v>3100</v>
      </c>
      <c r="U613" s="4">
        <v>3400</v>
      </c>
      <c r="V613" s="4">
        <v>3100</v>
      </c>
      <c r="W613" s="4"/>
      <c r="X613" s="4"/>
      <c r="Y613" s="4"/>
      <c r="Z613" s="4"/>
      <c r="AA613" s="4"/>
      <c r="AB613" s="4"/>
      <c r="AC613" s="4"/>
      <c r="AD613" s="4"/>
      <c r="AE613" s="4" t="s">
        <v>10</v>
      </c>
      <c r="AF613" s="4" t="s">
        <v>10</v>
      </c>
      <c r="AG613" s="4"/>
      <c r="AH613" s="4"/>
      <c r="AI613" s="4"/>
      <c r="AJ613" s="4"/>
      <c r="AK613" s="4"/>
      <c r="AL613" s="4"/>
      <c r="AM613" s="23"/>
      <c r="AO613" s="113"/>
    </row>
    <row r="614" spans="1:43" x14ac:dyDescent="0.3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2"/>
      <c r="S614" s="2" t="s">
        <v>8</v>
      </c>
      <c r="T614" s="2" t="s">
        <v>10</v>
      </c>
      <c r="U614" s="2" t="s">
        <v>8</v>
      </c>
      <c r="V614" s="2" t="s">
        <v>10</v>
      </c>
      <c r="W614" s="2"/>
      <c r="X614" s="2"/>
      <c r="Y614" s="2"/>
      <c r="Z614" s="2"/>
      <c r="AA614" s="2"/>
      <c r="AB614" s="2"/>
      <c r="AC614" s="2"/>
      <c r="AD614" s="2"/>
      <c r="AE614" s="2" t="s">
        <v>10</v>
      </c>
      <c r="AF614" s="2" t="s">
        <v>10</v>
      </c>
      <c r="AG614" s="2"/>
      <c r="AH614" s="2"/>
      <c r="AI614" s="2"/>
      <c r="AJ614" s="2"/>
      <c r="AK614" s="2"/>
      <c r="AL614" s="2"/>
      <c r="AM614" s="25"/>
      <c r="AO614" s="113"/>
    </row>
    <row r="615" spans="1:43" x14ac:dyDescent="0.3">
      <c r="A615" s="22" t="s">
        <v>400</v>
      </c>
      <c r="B615" s="3" t="s">
        <v>401</v>
      </c>
      <c r="C615" s="3">
        <v>471</v>
      </c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>
        <v>5600</v>
      </c>
      <c r="Q615" s="3">
        <v>5900</v>
      </c>
      <c r="R615" s="4">
        <v>7500</v>
      </c>
      <c r="S615" s="4">
        <v>7200</v>
      </c>
      <c r="T615" s="4">
        <v>7400</v>
      </c>
      <c r="U615" s="4">
        <v>8400</v>
      </c>
      <c r="V615" s="4">
        <v>9300</v>
      </c>
      <c r="W615" s="4">
        <v>10000</v>
      </c>
      <c r="X615" s="4">
        <v>10800</v>
      </c>
      <c r="Y615" s="4">
        <v>10600</v>
      </c>
      <c r="Z615" s="4">
        <v>12100</v>
      </c>
      <c r="AA615" s="4">
        <v>11000</v>
      </c>
      <c r="AB615" s="4">
        <v>9000</v>
      </c>
      <c r="AC615" s="4">
        <v>10000</v>
      </c>
      <c r="AD615" s="4">
        <v>12400</v>
      </c>
      <c r="AE615" s="4">
        <v>13400</v>
      </c>
      <c r="AF615" s="4">
        <v>9400</v>
      </c>
      <c r="AG615" s="4">
        <v>12400</v>
      </c>
      <c r="AH615" s="4"/>
      <c r="AI615" s="4">
        <v>14700</v>
      </c>
      <c r="AJ615" s="4"/>
      <c r="AK615" s="4">
        <f>VLOOKUP(C615,[1]DataDownloadReport_02082019!$A$2:$E$123,5,FALSE)</f>
        <v>13100</v>
      </c>
      <c r="AL615" s="4"/>
      <c r="AM615" s="23"/>
      <c r="AO615" s="113"/>
    </row>
    <row r="616" spans="1:43" x14ac:dyDescent="0.3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2"/>
      <c r="S616" s="2" t="s">
        <v>8</v>
      </c>
      <c r="T616" s="2" t="s">
        <v>10</v>
      </c>
      <c r="U616" s="2" t="s">
        <v>8</v>
      </c>
      <c r="V616" s="2" t="s">
        <v>10</v>
      </c>
      <c r="W616" s="2"/>
      <c r="X616" s="2"/>
      <c r="Y616" s="2"/>
      <c r="Z616" s="2"/>
      <c r="AA616" s="2"/>
      <c r="AB616" s="2"/>
      <c r="AC616" s="2"/>
      <c r="AD616" s="2"/>
      <c r="AE616" s="2" t="s">
        <v>10</v>
      </c>
      <c r="AF616" s="2" t="s">
        <v>10</v>
      </c>
      <c r="AG616" s="2"/>
      <c r="AH616" s="2"/>
      <c r="AI616" s="2"/>
      <c r="AJ616" s="2"/>
      <c r="AK616" s="2"/>
      <c r="AL616" s="2"/>
      <c r="AM616" s="25"/>
      <c r="AO616" s="113"/>
    </row>
    <row r="617" spans="1:43" x14ac:dyDescent="0.3">
      <c r="A617" s="22" t="s">
        <v>402</v>
      </c>
      <c r="B617" s="3" t="s">
        <v>17</v>
      </c>
      <c r="C617" s="3">
        <v>468</v>
      </c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>
        <v>2100</v>
      </c>
      <c r="Q617" s="3">
        <v>2600</v>
      </c>
      <c r="R617" s="4">
        <v>2700</v>
      </c>
      <c r="S617" s="4">
        <v>3100</v>
      </c>
      <c r="T617" s="4">
        <v>3500</v>
      </c>
      <c r="U617" s="4">
        <v>3700</v>
      </c>
      <c r="V617" s="4">
        <v>3700</v>
      </c>
      <c r="W617" s="4">
        <v>3900</v>
      </c>
      <c r="X617" s="4">
        <v>2000</v>
      </c>
      <c r="Y617" s="4">
        <v>4800</v>
      </c>
      <c r="Z617" s="4">
        <v>3700</v>
      </c>
      <c r="AA617" s="4">
        <v>3700</v>
      </c>
      <c r="AB617" s="4">
        <v>3300</v>
      </c>
      <c r="AC617" s="4">
        <v>3300</v>
      </c>
      <c r="AD617" s="4">
        <v>2900</v>
      </c>
      <c r="AE617" s="4" t="s">
        <v>10</v>
      </c>
      <c r="AF617" s="4">
        <v>4200</v>
      </c>
      <c r="AG617" s="4"/>
      <c r="AH617" s="4">
        <v>5100</v>
      </c>
      <c r="AI617" s="4"/>
      <c r="AJ617" s="4">
        <v>5700</v>
      </c>
      <c r="AK617" s="4"/>
      <c r="AL617" s="4">
        <v>5800</v>
      </c>
      <c r="AM617" s="23"/>
      <c r="AO617" s="113"/>
    </row>
    <row r="618" spans="1:43" hidden="1" x14ac:dyDescent="0.3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 t="s">
        <v>10</v>
      </c>
      <c r="AF618" s="2" t="s">
        <v>10</v>
      </c>
      <c r="AG618" s="2"/>
      <c r="AH618" s="2"/>
      <c r="AI618" s="2"/>
      <c r="AJ618" s="2"/>
      <c r="AK618" s="2"/>
      <c r="AL618" s="2"/>
      <c r="AM618" s="25"/>
      <c r="AO618" s="113"/>
    </row>
    <row r="619" spans="1:43" hidden="1" x14ac:dyDescent="0.3">
      <c r="A619" s="22" t="s">
        <v>403</v>
      </c>
      <c r="B619" s="3" t="s">
        <v>404</v>
      </c>
      <c r="C619" s="3">
        <v>618</v>
      </c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4"/>
      <c r="S619" s="4">
        <v>900</v>
      </c>
      <c r="T619" s="4">
        <v>800</v>
      </c>
      <c r="U619" s="4">
        <v>900</v>
      </c>
      <c r="V619" s="4">
        <v>800</v>
      </c>
      <c r="W619" s="4">
        <v>900</v>
      </c>
      <c r="X619" s="4">
        <v>800</v>
      </c>
      <c r="Y619" s="4">
        <v>1000</v>
      </c>
      <c r="Z619" s="4">
        <v>1100</v>
      </c>
      <c r="AA619" s="4"/>
      <c r="AB619" s="4">
        <v>600</v>
      </c>
      <c r="AC619" s="4"/>
      <c r="AD619" s="4"/>
      <c r="AE619" s="4" t="s">
        <v>10</v>
      </c>
      <c r="AF619" s="4" t="s">
        <v>10</v>
      </c>
      <c r="AG619" s="4"/>
      <c r="AH619" s="4"/>
      <c r="AI619" s="4"/>
      <c r="AJ619" s="4"/>
      <c r="AK619" s="4"/>
      <c r="AL619" s="4"/>
      <c r="AM619" s="23"/>
      <c r="AO619" s="113"/>
    </row>
    <row r="620" spans="1:43" hidden="1" x14ac:dyDescent="0.3">
      <c r="A620" s="24" t="s">
        <v>403</v>
      </c>
      <c r="B620" s="1" t="s">
        <v>17</v>
      </c>
      <c r="C620" s="1">
        <v>446</v>
      </c>
      <c r="D620" s="1"/>
      <c r="E620" s="1"/>
      <c r="F620" s="1"/>
      <c r="G620" s="1"/>
      <c r="H620" s="1"/>
      <c r="I620" s="1">
        <v>13900</v>
      </c>
      <c r="J620" s="1">
        <v>13800</v>
      </c>
      <c r="K620" s="1">
        <v>16900</v>
      </c>
      <c r="L620" s="1">
        <v>14000</v>
      </c>
      <c r="M620" s="1">
        <v>12700</v>
      </c>
      <c r="N620" s="1">
        <v>11900</v>
      </c>
      <c r="O620" s="1">
        <v>12700</v>
      </c>
      <c r="P620" s="1">
        <v>12300</v>
      </c>
      <c r="Q620" s="1">
        <v>10800</v>
      </c>
      <c r="R620" s="2">
        <v>10300</v>
      </c>
      <c r="S620" s="2">
        <v>8900</v>
      </c>
      <c r="T620" s="2">
        <v>8200</v>
      </c>
      <c r="U620" s="2">
        <v>10700</v>
      </c>
      <c r="V620" s="2">
        <v>13700</v>
      </c>
      <c r="W620" s="2">
        <v>13600</v>
      </c>
      <c r="X620" s="2">
        <v>14700</v>
      </c>
      <c r="Y620" s="2">
        <v>17500</v>
      </c>
      <c r="Z620" s="2">
        <v>16100</v>
      </c>
      <c r="AA620" s="2">
        <v>13300</v>
      </c>
      <c r="AB620" s="2">
        <v>12100</v>
      </c>
      <c r="AC620" s="2"/>
      <c r="AD620" s="2"/>
      <c r="AE620" s="2" t="s">
        <v>10</v>
      </c>
      <c r="AF620" s="2" t="s">
        <v>10</v>
      </c>
      <c r="AG620" s="2"/>
      <c r="AH620" s="2"/>
      <c r="AI620" s="2"/>
      <c r="AJ620" s="2"/>
      <c r="AK620" s="2"/>
      <c r="AL620" s="2"/>
      <c r="AM620" s="25"/>
      <c r="AO620" s="113"/>
    </row>
    <row r="621" spans="1:43" hidden="1" x14ac:dyDescent="0.3">
      <c r="A621" s="22" t="s">
        <v>403</v>
      </c>
      <c r="B621" s="3" t="s">
        <v>136</v>
      </c>
      <c r="C621" s="3">
        <v>619</v>
      </c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4"/>
      <c r="S621" s="4">
        <v>9200</v>
      </c>
      <c r="T621" s="4">
        <v>15200</v>
      </c>
      <c r="U621" s="4">
        <v>17300</v>
      </c>
      <c r="V621" s="4">
        <v>17300</v>
      </c>
      <c r="W621" s="4">
        <v>19300</v>
      </c>
      <c r="X621" s="4">
        <v>16800</v>
      </c>
      <c r="Y621" s="4">
        <v>23300</v>
      </c>
      <c r="Z621" s="4">
        <v>20300</v>
      </c>
      <c r="AA621" s="4">
        <v>18000</v>
      </c>
      <c r="AB621" s="4">
        <v>16900</v>
      </c>
      <c r="AC621" s="4"/>
      <c r="AD621" s="4"/>
      <c r="AE621" s="4" t="s">
        <v>10</v>
      </c>
      <c r="AF621" s="4" t="s">
        <v>10</v>
      </c>
      <c r="AG621" s="4"/>
      <c r="AH621" s="4"/>
      <c r="AI621" s="4"/>
      <c r="AJ621" s="4"/>
      <c r="AK621" s="4"/>
      <c r="AL621" s="4"/>
      <c r="AM621" s="23"/>
      <c r="AO621" s="113"/>
    </row>
    <row r="622" spans="1:43" hidden="1" x14ac:dyDescent="0.3">
      <c r="A622" s="24" t="s">
        <v>403</v>
      </c>
      <c r="B622" s="1" t="s">
        <v>105</v>
      </c>
      <c r="C622" s="1">
        <v>620</v>
      </c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2"/>
      <c r="S622" s="2">
        <v>15400</v>
      </c>
      <c r="T622" s="2">
        <v>19500</v>
      </c>
      <c r="U622" s="2">
        <v>20000</v>
      </c>
      <c r="V622" s="2">
        <v>20900</v>
      </c>
      <c r="W622" s="2">
        <v>23400</v>
      </c>
      <c r="X622" s="2">
        <v>24500</v>
      </c>
      <c r="Y622" s="2">
        <v>27300</v>
      </c>
      <c r="Z622" s="2">
        <v>27800</v>
      </c>
      <c r="AA622" s="2">
        <v>22800</v>
      </c>
      <c r="AB622" s="2">
        <v>19500</v>
      </c>
      <c r="AC622" s="2"/>
      <c r="AD622" s="2"/>
      <c r="AE622" s="2" t="s">
        <v>10</v>
      </c>
      <c r="AF622" s="2" t="s">
        <v>10</v>
      </c>
      <c r="AG622" s="2"/>
      <c r="AH622" s="2"/>
      <c r="AI622" s="2"/>
      <c r="AJ622" s="2"/>
      <c r="AK622" s="2"/>
      <c r="AL622" s="2"/>
      <c r="AM622" s="25"/>
      <c r="AO622" s="113"/>
    </row>
    <row r="623" spans="1:43" hidden="1" x14ac:dyDescent="0.3">
      <c r="A623" s="22" t="s">
        <v>403</v>
      </c>
      <c r="B623" s="3" t="s">
        <v>146</v>
      </c>
      <c r="C623" s="3">
        <v>447</v>
      </c>
      <c r="D623" s="3"/>
      <c r="E623" s="3"/>
      <c r="F623" s="3"/>
      <c r="G623" s="3"/>
      <c r="H623" s="3"/>
      <c r="I623" s="3">
        <v>8100</v>
      </c>
      <c r="J623" s="3">
        <v>9100</v>
      </c>
      <c r="K623" s="3">
        <v>8800</v>
      </c>
      <c r="L623" s="3">
        <v>10500</v>
      </c>
      <c r="M623" s="3">
        <v>10900</v>
      </c>
      <c r="N623" s="3">
        <v>11500</v>
      </c>
      <c r="O623" s="3">
        <v>12800</v>
      </c>
      <c r="P623" s="3">
        <v>12200</v>
      </c>
      <c r="Q623" s="3">
        <v>12900</v>
      </c>
      <c r="R623" s="4">
        <v>13800</v>
      </c>
      <c r="S623" s="4">
        <v>13100</v>
      </c>
      <c r="T623" s="4">
        <v>14900</v>
      </c>
      <c r="U623" s="4">
        <v>17900</v>
      </c>
      <c r="V623" s="4">
        <v>17300</v>
      </c>
      <c r="W623" s="4">
        <v>19400</v>
      </c>
      <c r="X623" s="4">
        <v>20800</v>
      </c>
      <c r="Y623" s="4">
        <v>24500</v>
      </c>
      <c r="Z623" s="4">
        <v>23400</v>
      </c>
      <c r="AA623" s="4">
        <v>19900</v>
      </c>
      <c r="AB623" s="4"/>
      <c r="AC623" s="4"/>
      <c r="AD623" s="4"/>
      <c r="AE623" s="4" t="s">
        <v>10</v>
      </c>
      <c r="AF623" s="4" t="s">
        <v>10</v>
      </c>
      <c r="AG623" s="4"/>
      <c r="AH623" s="4"/>
      <c r="AI623" s="4"/>
      <c r="AJ623" s="4"/>
      <c r="AK623" s="4"/>
      <c r="AL623" s="4"/>
      <c r="AM623" s="23"/>
      <c r="AO623" s="113"/>
    </row>
    <row r="624" spans="1:43" hidden="1" x14ac:dyDescent="0.3">
      <c r="A624" s="24" t="s">
        <v>403</v>
      </c>
      <c r="B624" s="1" t="s">
        <v>235</v>
      </c>
      <c r="C624" s="1">
        <v>621</v>
      </c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2"/>
      <c r="S624" s="2">
        <v>1600</v>
      </c>
      <c r="T624" s="2">
        <v>2300</v>
      </c>
      <c r="U624" s="2">
        <v>2600</v>
      </c>
      <c r="V624" s="2">
        <v>2900</v>
      </c>
      <c r="W624" s="2">
        <v>3700</v>
      </c>
      <c r="X624" s="2">
        <v>4100</v>
      </c>
      <c r="Y624" s="2">
        <v>5000</v>
      </c>
      <c r="Z624" s="2">
        <v>5400</v>
      </c>
      <c r="AA624" s="2">
        <v>4100</v>
      </c>
      <c r="AB624" s="2">
        <v>4100</v>
      </c>
      <c r="AC624" s="2"/>
      <c r="AD624" s="2"/>
      <c r="AE624" s="2" t="s">
        <v>10</v>
      </c>
      <c r="AF624" s="2" t="s">
        <v>10</v>
      </c>
      <c r="AG624" s="2"/>
      <c r="AH624" s="2"/>
      <c r="AI624" s="2"/>
      <c r="AJ624" s="2"/>
      <c r="AK624" s="2"/>
      <c r="AL624" s="2"/>
      <c r="AM624" s="25"/>
      <c r="AO624" s="113"/>
    </row>
    <row r="625" spans="1:41" x14ac:dyDescent="0.3">
      <c r="A625" s="22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4"/>
      <c r="S625" s="4"/>
      <c r="T625" s="4" t="s">
        <v>10</v>
      </c>
      <c r="U625" s="4" t="s">
        <v>8</v>
      </c>
      <c r="V625" s="4" t="s">
        <v>10</v>
      </c>
      <c r="W625" s="4"/>
      <c r="X625" s="4"/>
      <c r="Y625" s="4"/>
      <c r="Z625" s="4"/>
      <c r="AA625" s="4"/>
      <c r="AB625" s="4"/>
      <c r="AC625" s="4"/>
      <c r="AD625" s="4"/>
      <c r="AE625" s="4" t="s">
        <v>10</v>
      </c>
      <c r="AF625" s="4" t="s">
        <v>10</v>
      </c>
      <c r="AG625" s="4"/>
      <c r="AH625" s="4"/>
      <c r="AI625" s="4"/>
      <c r="AJ625" s="4"/>
      <c r="AK625" s="4"/>
      <c r="AL625" s="4"/>
      <c r="AM625" s="23"/>
      <c r="AO625" s="113"/>
    </row>
    <row r="626" spans="1:41" x14ac:dyDescent="0.3">
      <c r="A626" s="24" t="s">
        <v>405</v>
      </c>
      <c r="B626" s="1" t="s">
        <v>32</v>
      </c>
      <c r="C626" s="1">
        <v>275</v>
      </c>
      <c r="D626" s="1">
        <v>1900</v>
      </c>
      <c r="E626" s="1">
        <v>1800</v>
      </c>
      <c r="F626" s="1">
        <v>1900</v>
      </c>
      <c r="G626" s="1">
        <v>2400</v>
      </c>
      <c r="H626" s="1">
        <v>2900</v>
      </c>
      <c r="I626" s="1">
        <v>2800</v>
      </c>
      <c r="J626" s="1">
        <v>2700</v>
      </c>
      <c r="K626" s="1">
        <v>2800</v>
      </c>
      <c r="L626" s="1">
        <v>2800</v>
      </c>
      <c r="M626" s="1">
        <v>2900</v>
      </c>
      <c r="N626" s="1">
        <v>2600</v>
      </c>
      <c r="O626" s="1">
        <v>3100</v>
      </c>
      <c r="P626" s="1">
        <v>3500</v>
      </c>
      <c r="Q626" s="1">
        <v>3200</v>
      </c>
      <c r="R626" s="2">
        <v>4000</v>
      </c>
      <c r="S626" s="2">
        <v>3700</v>
      </c>
      <c r="T626" s="2">
        <v>3400</v>
      </c>
      <c r="U626" s="2">
        <v>5600</v>
      </c>
      <c r="V626" s="2">
        <v>7200</v>
      </c>
      <c r="W626" s="2">
        <v>7300</v>
      </c>
      <c r="X626" s="2">
        <v>8800</v>
      </c>
      <c r="Y626" s="2" t="s">
        <v>9</v>
      </c>
      <c r="Z626" s="2" t="s">
        <v>9</v>
      </c>
      <c r="AA626" s="2">
        <v>7800</v>
      </c>
      <c r="AB626" s="2">
        <v>6900</v>
      </c>
      <c r="AC626" s="2">
        <v>11100</v>
      </c>
      <c r="AD626" s="2">
        <v>5900</v>
      </c>
      <c r="AE626" s="2" t="s">
        <v>10</v>
      </c>
      <c r="AF626" s="2">
        <v>6600</v>
      </c>
      <c r="AG626" s="2"/>
      <c r="AH626" s="2">
        <v>6300</v>
      </c>
      <c r="AI626" s="2"/>
      <c r="AJ626" s="2">
        <v>6900</v>
      </c>
      <c r="AK626" s="2"/>
      <c r="AL626" s="2">
        <v>6400</v>
      </c>
      <c r="AM626" s="25"/>
      <c r="AO626" s="113"/>
    </row>
    <row r="627" spans="1:41" x14ac:dyDescent="0.3">
      <c r="A627" s="22" t="s">
        <v>405</v>
      </c>
      <c r="B627" s="3" t="s">
        <v>199</v>
      </c>
      <c r="C627" s="3">
        <v>450</v>
      </c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4"/>
      <c r="S627" s="4"/>
      <c r="T627" s="4"/>
      <c r="U627" s="4"/>
      <c r="V627" s="4">
        <v>7300</v>
      </c>
      <c r="W627" s="4">
        <v>7100</v>
      </c>
      <c r="X627" s="4">
        <v>7500</v>
      </c>
      <c r="Y627" s="4">
        <v>7900</v>
      </c>
      <c r="Z627" s="4">
        <v>8400</v>
      </c>
      <c r="AA627" s="4">
        <v>11400</v>
      </c>
      <c r="AB627" s="4">
        <v>9500</v>
      </c>
      <c r="AC627" s="4">
        <v>9200</v>
      </c>
      <c r="AD627" s="4"/>
      <c r="AE627" s="4" t="s">
        <v>10</v>
      </c>
      <c r="AF627" s="4" t="s">
        <v>10</v>
      </c>
      <c r="AG627" s="4"/>
      <c r="AH627" s="4"/>
      <c r="AI627" s="4"/>
      <c r="AJ627" s="4"/>
      <c r="AK627" s="4"/>
      <c r="AL627" s="4"/>
      <c r="AM627" s="23"/>
      <c r="AO627" s="113"/>
    </row>
    <row r="628" spans="1:41" x14ac:dyDescent="0.3">
      <c r="A628" s="24" t="s">
        <v>405</v>
      </c>
      <c r="B628" s="1" t="s">
        <v>7</v>
      </c>
      <c r="C628" s="1">
        <v>448</v>
      </c>
      <c r="D628" s="1">
        <v>6300</v>
      </c>
      <c r="E628" s="1">
        <v>6300</v>
      </c>
      <c r="F628" s="1">
        <v>7200</v>
      </c>
      <c r="G628" s="1">
        <v>7100</v>
      </c>
      <c r="H628" s="1">
        <v>7300</v>
      </c>
      <c r="I628" s="1">
        <v>7700</v>
      </c>
      <c r="J628" s="1">
        <v>7900</v>
      </c>
      <c r="K628" s="1">
        <v>8000</v>
      </c>
      <c r="L628" s="1">
        <v>8700</v>
      </c>
      <c r="M628" s="1">
        <v>8800</v>
      </c>
      <c r="N628" s="1">
        <v>8100</v>
      </c>
      <c r="O628" s="1">
        <v>8900</v>
      </c>
      <c r="P628" s="1">
        <v>10200</v>
      </c>
      <c r="Q628" s="1">
        <v>9900</v>
      </c>
      <c r="R628" s="2">
        <v>12900</v>
      </c>
      <c r="S628" s="2">
        <v>11200</v>
      </c>
      <c r="T628" s="2">
        <v>10600</v>
      </c>
      <c r="U628" s="2">
        <v>11700</v>
      </c>
      <c r="V628" s="2">
        <v>13600</v>
      </c>
      <c r="W628" s="2">
        <v>13200</v>
      </c>
      <c r="X628" s="2">
        <v>15600</v>
      </c>
      <c r="Y628" s="2">
        <v>13800</v>
      </c>
      <c r="Z628" s="2">
        <v>14200</v>
      </c>
      <c r="AA628" s="2">
        <v>14500</v>
      </c>
      <c r="AB628" s="2">
        <v>12100</v>
      </c>
      <c r="AC628" s="2">
        <v>12300</v>
      </c>
      <c r="AD628" s="2"/>
      <c r="AE628" s="2" t="s">
        <v>10</v>
      </c>
      <c r="AF628" s="2" t="s">
        <v>10</v>
      </c>
      <c r="AG628" s="2"/>
      <c r="AH628" s="2"/>
      <c r="AI628" s="2"/>
      <c r="AJ628" s="2"/>
      <c r="AK628" s="2"/>
      <c r="AL628" s="2"/>
      <c r="AM628" s="25"/>
      <c r="AO628" s="113"/>
    </row>
    <row r="629" spans="1:41" x14ac:dyDescent="0.3">
      <c r="A629" s="22" t="s">
        <v>405</v>
      </c>
      <c r="B629" s="3" t="s">
        <v>231</v>
      </c>
      <c r="C629" s="3">
        <v>384</v>
      </c>
      <c r="D629" s="3">
        <v>10500</v>
      </c>
      <c r="E629" s="3">
        <v>10300</v>
      </c>
      <c r="F629" s="3">
        <v>10500</v>
      </c>
      <c r="G629" s="3">
        <v>11100</v>
      </c>
      <c r="H629" s="3">
        <v>11000</v>
      </c>
      <c r="I629" s="3">
        <v>11500</v>
      </c>
      <c r="J629" s="3">
        <v>13400</v>
      </c>
      <c r="K629" s="3">
        <v>11100</v>
      </c>
      <c r="L629" s="3">
        <v>10600</v>
      </c>
      <c r="M629" s="3">
        <v>12300</v>
      </c>
      <c r="N629" s="3">
        <v>10600</v>
      </c>
      <c r="O629" s="3">
        <v>11300</v>
      </c>
      <c r="P629" s="3">
        <v>12300</v>
      </c>
      <c r="Q629" s="3">
        <v>12200</v>
      </c>
      <c r="R629" s="4">
        <v>14200</v>
      </c>
      <c r="S629" s="4">
        <v>13000</v>
      </c>
      <c r="T629" s="4">
        <v>12300</v>
      </c>
      <c r="U629" s="4">
        <v>13000</v>
      </c>
      <c r="V629" s="4">
        <v>13000</v>
      </c>
      <c r="W629" s="4">
        <v>13600</v>
      </c>
      <c r="X629" s="4">
        <v>15800</v>
      </c>
      <c r="Y629" s="4">
        <v>14700</v>
      </c>
      <c r="Z629" s="4">
        <v>15900</v>
      </c>
      <c r="AA629" s="4">
        <v>14100</v>
      </c>
      <c r="AB629" s="4">
        <v>13800</v>
      </c>
      <c r="AC629" s="4">
        <v>14000</v>
      </c>
      <c r="AD629" s="4"/>
      <c r="AE629" s="4" t="s">
        <v>10</v>
      </c>
      <c r="AF629" s="4" t="s">
        <v>10</v>
      </c>
      <c r="AG629" s="4">
        <v>11700</v>
      </c>
      <c r="AH629" s="4"/>
      <c r="AI629" s="4">
        <v>13500</v>
      </c>
      <c r="AJ629" s="4"/>
      <c r="AK629" s="4">
        <f>VLOOKUP(C629,[1]DataDownloadReport_02082019!$A$2:$E$123,5,FALSE)</f>
        <v>12000</v>
      </c>
      <c r="AL629" s="4"/>
      <c r="AM629" s="23"/>
      <c r="AO629" s="113"/>
    </row>
    <row r="630" spans="1:41" x14ac:dyDescent="0.3">
      <c r="A630" s="24" t="s">
        <v>405</v>
      </c>
      <c r="B630" s="1" t="s">
        <v>232</v>
      </c>
      <c r="C630" s="1">
        <v>224</v>
      </c>
      <c r="D630" s="1"/>
      <c r="E630" s="1">
        <v>10200</v>
      </c>
      <c r="F630" s="1">
        <v>10400</v>
      </c>
      <c r="G630" s="1"/>
      <c r="H630" s="1"/>
      <c r="I630" s="1">
        <v>12000</v>
      </c>
      <c r="J630" s="1">
        <v>13500</v>
      </c>
      <c r="K630" s="1">
        <v>13800</v>
      </c>
      <c r="L630" s="1">
        <v>15700</v>
      </c>
      <c r="M630" s="1">
        <v>12900</v>
      </c>
      <c r="N630" s="1">
        <v>13700</v>
      </c>
      <c r="O630" s="1">
        <v>13600</v>
      </c>
      <c r="P630" s="1">
        <v>13300</v>
      </c>
      <c r="Q630" s="1">
        <v>12400</v>
      </c>
      <c r="R630" s="2">
        <v>13600</v>
      </c>
      <c r="S630" s="2">
        <v>12100</v>
      </c>
      <c r="T630" s="2">
        <v>13100</v>
      </c>
      <c r="U630" s="2">
        <v>12500</v>
      </c>
      <c r="V630" s="2">
        <v>14600</v>
      </c>
      <c r="W630" s="2">
        <v>15600</v>
      </c>
      <c r="X630" s="2">
        <v>15900</v>
      </c>
      <c r="Y630" s="2">
        <v>15900</v>
      </c>
      <c r="Z630" s="2">
        <v>14800</v>
      </c>
      <c r="AA630" s="2">
        <v>16200</v>
      </c>
      <c r="AB630" s="2">
        <v>14200</v>
      </c>
      <c r="AC630" s="2">
        <v>15000</v>
      </c>
      <c r="AD630" s="2"/>
      <c r="AE630" s="2" t="s">
        <v>10</v>
      </c>
      <c r="AF630" s="2" t="s">
        <v>10</v>
      </c>
      <c r="AG630" s="2"/>
      <c r="AH630" s="2"/>
      <c r="AI630" s="2"/>
      <c r="AJ630" s="2"/>
      <c r="AK630" s="2"/>
      <c r="AL630" s="2"/>
      <c r="AM630" s="25"/>
      <c r="AO630" s="113"/>
    </row>
    <row r="631" spans="1:41" x14ac:dyDescent="0.3">
      <c r="A631" s="22" t="s">
        <v>405</v>
      </c>
      <c r="B631" s="3" t="s">
        <v>399</v>
      </c>
      <c r="C631" s="3">
        <v>345</v>
      </c>
      <c r="D631" s="3">
        <v>7700</v>
      </c>
      <c r="E631" s="3">
        <v>5600</v>
      </c>
      <c r="F631" s="3">
        <v>7000</v>
      </c>
      <c r="G631" s="3">
        <v>8400</v>
      </c>
      <c r="H631" s="3">
        <v>8000</v>
      </c>
      <c r="I631" s="3">
        <v>6900</v>
      </c>
      <c r="J631" s="3">
        <v>6600</v>
      </c>
      <c r="K631" s="3">
        <v>6900</v>
      </c>
      <c r="L631" s="3">
        <v>7100</v>
      </c>
      <c r="M631" s="3">
        <v>8400</v>
      </c>
      <c r="N631" s="3">
        <v>7000</v>
      </c>
      <c r="O631" s="3">
        <v>7400</v>
      </c>
      <c r="P631" s="3">
        <v>7200</v>
      </c>
      <c r="Q631" s="3">
        <v>6100</v>
      </c>
      <c r="R631" s="4">
        <v>6500</v>
      </c>
      <c r="S631" s="4">
        <v>6800</v>
      </c>
      <c r="T631" s="4">
        <v>6800</v>
      </c>
      <c r="U631" s="4">
        <v>7300</v>
      </c>
      <c r="V631" s="4">
        <v>7300</v>
      </c>
      <c r="W631" s="4">
        <v>8300</v>
      </c>
      <c r="X631" s="4">
        <v>8200</v>
      </c>
      <c r="Y631" s="4">
        <v>7400</v>
      </c>
      <c r="Z631" s="4">
        <v>7400</v>
      </c>
      <c r="AA631" s="4">
        <v>7500</v>
      </c>
      <c r="AB631" s="4">
        <v>7000</v>
      </c>
      <c r="AC631" s="4">
        <v>7200</v>
      </c>
      <c r="AD631" s="4"/>
      <c r="AE631" s="4" t="s">
        <v>10</v>
      </c>
      <c r="AF631" s="4" t="s">
        <v>10</v>
      </c>
      <c r="AG631" s="4"/>
      <c r="AH631" s="4"/>
      <c r="AI631" s="4"/>
      <c r="AJ631" s="4"/>
      <c r="AK631" s="4"/>
      <c r="AL631" s="4"/>
      <c r="AM631" s="23"/>
      <c r="AO631" s="113"/>
    </row>
    <row r="632" spans="1:41" x14ac:dyDescent="0.3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2"/>
      <c r="S632" s="2" t="s">
        <v>8</v>
      </c>
      <c r="T632" s="2" t="s">
        <v>10</v>
      </c>
      <c r="U632" s="2" t="s">
        <v>8</v>
      </c>
      <c r="V632" s="2" t="s">
        <v>10</v>
      </c>
      <c r="W632" s="2"/>
      <c r="X632" s="2"/>
      <c r="Y632" s="2"/>
      <c r="Z632" s="2"/>
      <c r="AA632" s="2"/>
      <c r="AB632" s="2"/>
      <c r="AC632" s="2"/>
      <c r="AD632" s="2"/>
      <c r="AE632" s="2" t="s">
        <v>10</v>
      </c>
      <c r="AF632" s="2" t="s">
        <v>10</v>
      </c>
      <c r="AG632" s="2"/>
      <c r="AH632" s="2"/>
      <c r="AI632" s="2"/>
      <c r="AJ632" s="2"/>
      <c r="AK632" s="2"/>
      <c r="AL632" s="2"/>
      <c r="AM632" s="25"/>
      <c r="AO632" s="113"/>
    </row>
    <row r="633" spans="1:41" x14ac:dyDescent="0.3">
      <c r="A633" s="22" t="s">
        <v>406</v>
      </c>
      <c r="B633" s="3" t="s">
        <v>17</v>
      </c>
      <c r="C633" s="3">
        <v>503</v>
      </c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>
        <v>9200</v>
      </c>
      <c r="Q633" s="3">
        <v>7900</v>
      </c>
      <c r="R633" s="4">
        <v>10400</v>
      </c>
      <c r="S633" s="4">
        <v>8600</v>
      </c>
      <c r="T633" s="4" t="s">
        <v>23</v>
      </c>
      <c r="U633" s="4">
        <v>9200</v>
      </c>
      <c r="V633" s="4">
        <v>8700</v>
      </c>
      <c r="W633" s="4">
        <v>9300</v>
      </c>
      <c r="X633" s="4">
        <v>8900</v>
      </c>
      <c r="Y633" s="4">
        <v>8900</v>
      </c>
      <c r="Z633" s="4">
        <v>9100</v>
      </c>
      <c r="AA633" s="4">
        <v>7800</v>
      </c>
      <c r="AB633" s="4">
        <v>6100</v>
      </c>
      <c r="AC633" s="4">
        <v>6200</v>
      </c>
      <c r="AD633" s="4"/>
      <c r="AE633" s="4" t="s">
        <v>10</v>
      </c>
      <c r="AF633" s="4" t="s">
        <v>10</v>
      </c>
      <c r="AG633" s="4"/>
      <c r="AH633" s="4"/>
      <c r="AI633" s="4"/>
      <c r="AJ633" s="4"/>
      <c r="AK633" s="4"/>
      <c r="AL633" s="4"/>
      <c r="AM633" s="23"/>
      <c r="AO633" s="113"/>
    </row>
    <row r="634" spans="1:41" x14ac:dyDescent="0.3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2"/>
      <c r="S634" s="2" t="s">
        <v>8</v>
      </c>
      <c r="T634" s="2" t="s">
        <v>10</v>
      </c>
      <c r="U634" s="2" t="s">
        <v>8</v>
      </c>
      <c r="V634" s="2" t="s">
        <v>10</v>
      </c>
      <c r="W634" s="2"/>
      <c r="X634" s="2"/>
      <c r="Y634" s="2"/>
      <c r="Z634" s="2"/>
      <c r="AA634" s="2"/>
      <c r="AB634" s="2"/>
      <c r="AC634" s="2"/>
      <c r="AD634" s="2"/>
      <c r="AE634" s="2" t="s">
        <v>10</v>
      </c>
      <c r="AF634" s="2" t="s">
        <v>10</v>
      </c>
      <c r="AG634" s="2"/>
      <c r="AH634" s="2"/>
      <c r="AI634" s="2"/>
      <c r="AJ634" s="2"/>
      <c r="AK634" s="2"/>
      <c r="AL634" s="2"/>
      <c r="AM634" s="25"/>
      <c r="AO634" s="113"/>
    </row>
    <row r="635" spans="1:41" x14ac:dyDescent="0.3">
      <c r="A635" s="22" t="s">
        <v>407</v>
      </c>
      <c r="B635" s="3" t="s">
        <v>408</v>
      </c>
      <c r="C635" s="3">
        <v>474</v>
      </c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>
        <v>2100</v>
      </c>
      <c r="Q635" s="3">
        <v>2300</v>
      </c>
      <c r="R635" s="4">
        <v>1900</v>
      </c>
      <c r="S635" s="4">
        <v>2000</v>
      </c>
      <c r="T635" s="4">
        <v>3000</v>
      </c>
      <c r="U635" s="4">
        <v>2900</v>
      </c>
      <c r="V635" s="4">
        <v>2500</v>
      </c>
      <c r="W635" s="4">
        <v>3300</v>
      </c>
      <c r="X635" s="4">
        <v>3100</v>
      </c>
      <c r="Y635" s="4">
        <v>3500</v>
      </c>
      <c r="Z635" s="4">
        <v>2900</v>
      </c>
      <c r="AA635" s="4">
        <v>2700</v>
      </c>
      <c r="AB635" s="4">
        <v>3100</v>
      </c>
      <c r="AC635" s="4">
        <v>3100</v>
      </c>
      <c r="AD635" s="4">
        <v>3100</v>
      </c>
      <c r="AE635" s="4" t="s">
        <v>10</v>
      </c>
      <c r="AF635" s="4">
        <v>3300</v>
      </c>
      <c r="AG635" s="4"/>
      <c r="AH635" s="4">
        <v>3400</v>
      </c>
      <c r="AI635" s="4"/>
      <c r="AJ635" s="4">
        <v>3600</v>
      </c>
      <c r="AK635" s="4"/>
      <c r="AL635" s="4">
        <v>4100</v>
      </c>
      <c r="AM635" s="23"/>
      <c r="AO635" s="113"/>
    </row>
    <row r="636" spans="1:41" x14ac:dyDescent="0.3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 t="s">
        <v>10</v>
      </c>
      <c r="AF636" s="2"/>
      <c r="AG636" s="2"/>
      <c r="AH636" s="2"/>
      <c r="AI636" s="2"/>
      <c r="AJ636" s="2"/>
      <c r="AK636" s="2"/>
      <c r="AL636" s="2"/>
      <c r="AM636" s="25"/>
      <c r="AO636" s="113"/>
    </row>
    <row r="637" spans="1:41" x14ac:dyDescent="0.3">
      <c r="A637" s="22" t="s">
        <v>409</v>
      </c>
      <c r="B637" s="3" t="s">
        <v>410</v>
      </c>
      <c r="C637" s="3">
        <v>438</v>
      </c>
      <c r="D637" s="3"/>
      <c r="E637" s="3"/>
      <c r="F637" s="3"/>
      <c r="G637" s="3"/>
      <c r="H637" s="3"/>
      <c r="I637" s="3">
        <v>650</v>
      </c>
      <c r="J637" s="3">
        <v>850</v>
      </c>
      <c r="K637" s="3">
        <v>650</v>
      </c>
      <c r="L637" s="3">
        <v>700</v>
      </c>
      <c r="M637" s="3">
        <v>600</v>
      </c>
      <c r="N637" s="3">
        <v>700</v>
      </c>
      <c r="O637" s="3">
        <v>900</v>
      </c>
      <c r="P637" s="3">
        <v>1000</v>
      </c>
      <c r="Q637" s="3">
        <v>900</v>
      </c>
      <c r="R637" s="4">
        <v>800</v>
      </c>
      <c r="S637" s="4">
        <v>1000</v>
      </c>
      <c r="T637" s="4">
        <v>1000</v>
      </c>
      <c r="U637" s="4">
        <v>1100</v>
      </c>
      <c r="V637" s="4">
        <v>1300</v>
      </c>
      <c r="W637" s="4">
        <v>1600</v>
      </c>
      <c r="X637" s="4">
        <v>1800</v>
      </c>
      <c r="Y637" s="4">
        <v>2300</v>
      </c>
      <c r="Z637" s="4">
        <v>1900</v>
      </c>
      <c r="AA637" s="4">
        <v>1400</v>
      </c>
      <c r="AB637" s="4">
        <v>1500</v>
      </c>
      <c r="AC637" s="4">
        <v>1600</v>
      </c>
      <c r="AD637" s="4"/>
      <c r="AE637" s="4" t="s">
        <v>10</v>
      </c>
      <c r="AF637" s="4"/>
      <c r="AG637" s="4"/>
      <c r="AH637" s="4"/>
      <c r="AI637" s="4"/>
      <c r="AJ637" s="4"/>
      <c r="AK637" s="4"/>
      <c r="AL637" s="4"/>
      <c r="AM637" s="23"/>
      <c r="AO637" s="113"/>
    </row>
    <row r="638" spans="1:41" x14ac:dyDescent="0.3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2"/>
      <c r="S638" s="2" t="s">
        <v>8</v>
      </c>
      <c r="T638" s="2" t="s">
        <v>10</v>
      </c>
      <c r="U638" s="2" t="s">
        <v>8</v>
      </c>
      <c r="V638" s="2" t="s">
        <v>10</v>
      </c>
      <c r="W638" s="2"/>
      <c r="X638" s="2"/>
      <c r="Y638" s="2"/>
      <c r="Z638" s="2"/>
      <c r="AA638" s="2"/>
      <c r="AB638" s="2"/>
      <c r="AC638" s="2"/>
      <c r="AD638" s="2"/>
      <c r="AE638" s="2" t="s">
        <v>10</v>
      </c>
      <c r="AF638" s="2"/>
      <c r="AG638" s="2"/>
      <c r="AH638" s="2"/>
      <c r="AI638" s="2"/>
      <c r="AJ638" s="2"/>
      <c r="AK638" s="2"/>
      <c r="AL638" s="2"/>
      <c r="AM638" s="25"/>
      <c r="AO638" s="113"/>
    </row>
    <row r="639" spans="1:41" x14ac:dyDescent="0.3">
      <c r="A639" s="22" t="s">
        <v>409</v>
      </c>
      <c r="B639" s="3" t="s">
        <v>208</v>
      </c>
      <c r="C639" s="3">
        <v>481</v>
      </c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>
        <v>600</v>
      </c>
      <c r="Q639" s="3">
        <v>3200</v>
      </c>
      <c r="R639" s="4">
        <v>2800</v>
      </c>
      <c r="S639" s="4">
        <v>1900</v>
      </c>
      <c r="T639" s="4" t="s">
        <v>23</v>
      </c>
      <c r="U639" s="4">
        <v>3100</v>
      </c>
      <c r="V639" s="4">
        <v>3700</v>
      </c>
      <c r="W639" s="4">
        <v>3400</v>
      </c>
      <c r="X639" s="4">
        <v>4800</v>
      </c>
      <c r="Y639" s="4">
        <v>2900</v>
      </c>
      <c r="Z639" s="4">
        <v>2200</v>
      </c>
      <c r="AA639" s="4">
        <v>1600</v>
      </c>
      <c r="AB639" s="4">
        <v>1700</v>
      </c>
      <c r="AC639" s="4">
        <v>1900</v>
      </c>
      <c r="AD639" s="4"/>
      <c r="AE639" s="4" t="s">
        <v>10</v>
      </c>
      <c r="AF639" s="4"/>
      <c r="AG639" s="4"/>
      <c r="AH639" s="4"/>
      <c r="AI639" s="4"/>
      <c r="AJ639" s="4"/>
      <c r="AK639" s="4"/>
      <c r="AL639" s="4"/>
      <c r="AM639" s="23"/>
      <c r="AO639" s="113"/>
    </row>
    <row r="640" spans="1:41" x14ac:dyDescent="0.3">
      <c r="A640" s="24"/>
      <c r="B640" s="1"/>
      <c r="C640" s="1"/>
      <c r="D640" s="1"/>
      <c r="E640" s="1"/>
      <c r="F640" s="1"/>
      <c r="G640" s="1"/>
      <c r="H640" s="1"/>
      <c r="I640" s="1" t="s">
        <v>10</v>
      </c>
      <c r="J640" s="1" t="s">
        <v>10</v>
      </c>
      <c r="K640" s="1" t="s">
        <v>10</v>
      </c>
      <c r="L640" s="1"/>
      <c r="M640" s="1"/>
      <c r="N640" s="1"/>
      <c r="O640" s="1"/>
      <c r="P640" s="1"/>
      <c r="Q640" s="1"/>
      <c r="R640" s="2"/>
      <c r="S640" s="2" t="s">
        <v>8</v>
      </c>
      <c r="T640" s="2" t="s">
        <v>10</v>
      </c>
      <c r="U640" s="2" t="s">
        <v>8</v>
      </c>
      <c r="V640" s="2" t="s">
        <v>10</v>
      </c>
      <c r="W640" s="2"/>
      <c r="X640" s="2"/>
      <c r="Y640" s="2"/>
      <c r="Z640" s="2"/>
      <c r="AA640" s="2"/>
      <c r="AB640" s="2"/>
      <c r="AC640" s="2"/>
      <c r="AD640" s="2"/>
      <c r="AE640" s="2" t="s">
        <v>10</v>
      </c>
      <c r="AF640" s="2"/>
      <c r="AG640" s="2"/>
      <c r="AH640" s="2"/>
      <c r="AI640" s="2"/>
      <c r="AJ640" s="2"/>
      <c r="AK640" s="2"/>
      <c r="AL640" s="2"/>
      <c r="AM640" s="25"/>
      <c r="AO640" s="113"/>
    </row>
    <row r="641" spans="1:43" x14ac:dyDescent="0.3">
      <c r="A641" s="22" t="s">
        <v>411</v>
      </c>
      <c r="B641" s="3" t="s">
        <v>410</v>
      </c>
      <c r="C641" s="3">
        <v>439</v>
      </c>
      <c r="D641" s="3"/>
      <c r="E641" s="3"/>
      <c r="F641" s="3"/>
      <c r="G641" s="3"/>
      <c r="H641" s="3"/>
      <c r="I641" s="3" t="s">
        <v>10</v>
      </c>
      <c r="J641" s="3" t="s">
        <v>10</v>
      </c>
      <c r="K641" s="3" t="s">
        <v>10</v>
      </c>
      <c r="L641" s="3">
        <v>500</v>
      </c>
      <c r="M641" s="3">
        <v>450</v>
      </c>
      <c r="N641" s="3">
        <v>400</v>
      </c>
      <c r="O641" s="3">
        <v>500</v>
      </c>
      <c r="P641" s="3">
        <v>400</v>
      </c>
      <c r="Q641" s="3">
        <v>400</v>
      </c>
      <c r="R641" s="4">
        <v>600</v>
      </c>
      <c r="S641" s="4">
        <v>500</v>
      </c>
      <c r="T641" s="4">
        <v>600</v>
      </c>
      <c r="U641" s="4">
        <v>600</v>
      </c>
      <c r="V641" s="4">
        <v>600</v>
      </c>
      <c r="W641" s="4">
        <v>800</v>
      </c>
      <c r="X641" s="4">
        <v>1000</v>
      </c>
      <c r="Y641" s="4">
        <v>1400</v>
      </c>
      <c r="Z641" s="4">
        <v>1100</v>
      </c>
      <c r="AA641" s="4">
        <v>900</v>
      </c>
      <c r="AB641" s="4">
        <v>1000</v>
      </c>
      <c r="AC641" s="4">
        <v>1000</v>
      </c>
      <c r="AD641" s="4"/>
      <c r="AE641" s="4" t="s">
        <v>10</v>
      </c>
      <c r="AF641" s="4"/>
      <c r="AG641" s="4"/>
      <c r="AH641" s="4"/>
      <c r="AI641" s="4"/>
      <c r="AJ641" s="4"/>
      <c r="AK641" s="4"/>
      <c r="AL641" s="4"/>
      <c r="AM641" s="23"/>
      <c r="AO641" s="113"/>
    </row>
    <row r="642" spans="1:43" x14ac:dyDescent="0.3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5" t="s">
        <v>10</v>
      </c>
      <c r="AQ642" s="11"/>
    </row>
    <row r="643" spans="1:43" s="11" customFormat="1" x14ac:dyDescent="0.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5"/>
      <c r="S643" s="5"/>
      <c r="T643" s="5"/>
      <c r="U643" s="5"/>
      <c r="V643" s="5"/>
      <c r="W643" s="5"/>
      <c r="X643" s="7"/>
      <c r="Y643" s="7"/>
      <c r="Z643" s="7"/>
      <c r="AA643" s="7"/>
      <c r="AB643" s="7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/>
      <c r="AO643"/>
      <c r="AP643"/>
    </row>
    <row r="644" spans="1:43" s="11" customFormat="1" x14ac:dyDescent="0.3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5"/>
      <c r="S644" s="5"/>
      <c r="T644" s="5"/>
      <c r="U644" s="5"/>
      <c r="V644" s="5"/>
      <c r="W644" s="5"/>
      <c r="X644" s="7"/>
      <c r="Y644" s="7"/>
      <c r="Z644" s="7"/>
      <c r="AA644" s="7"/>
      <c r="AB644" s="7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/>
      <c r="AO644"/>
      <c r="AP644"/>
      <c r="AQ644" s="8"/>
    </row>
    <row r="645" spans="1:43" ht="13.8" x14ac:dyDescent="0.25">
      <c r="A645" s="8"/>
      <c r="B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</row>
    <row r="646" spans="1:43" ht="13.8" x14ac:dyDescent="0.25">
      <c r="A646" s="8"/>
      <c r="B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</row>
  </sheetData>
  <sortState ref="A3:AO638">
    <sortCondition ref="AN3:AN638"/>
  </sortState>
  <mergeCells count="1">
    <mergeCell ref="N1:AJ1"/>
  </mergeCells>
  <phoneticPr fontId="0" type="noConversion"/>
  <hyperlinks>
    <hyperlink ref="C584" location="'PCS 1'!A1" display="'PCS 1'!A1"/>
    <hyperlink ref="C431" location="'PCS 3'!A1" display="'PCS 3'!A1"/>
    <hyperlink ref="C413" location="'PCS 5'!A1" display="'PCS 5'!A1"/>
    <hyperlink ref="C268" location="'PCS 6'!A1" display="'PCS 6'!A1"/>
    <hyperlink ref="C41" location="'PCS 7'!A1" display="'PCS 7'!A1"/>
    <hyperlink ref="C574" location="'PCS 9'!A1" display="'PCS 9'!A1"/>
    <hyperlink ref="C10" location="'PCS 10'!A1" display="'PCS 10'!A1"/>
    <hyperlink ref="C67" location="'PCS 11'!A1" display="'PCS 11'!A1"/>
    <hyperlink ref="C72" location="'PCS 12'!A1" display="'PCS 12'!A1"/>
    <hyperlink ref="C116" location="'PCS 14'!A1" display="'PCS 14'!A1"/>
    <hyperlink ref="C130" location="'PCS 15'!A1" display="'PCS 15'!A1"/>
    <hyperlink ref="C389" location="'PCS 16'!A1" display="'PCS 16'!A1"/>
    <hyperlink ref="C249" location="'PCS 17'!A1" display="'PCS 17'!A1"/>
    <hyperlink ref="C495" location="'PCS 18'!A1" display="'PCS 18'!A1"/>
    <hyperlink ref="C518" location="'PCS 19'!A1" display="'PCS 19'!A1"/>
    <hyperlink ref="C307" location="'PCS 20'!A1" display="'PCS 20'!A1"/>
    <hyperlink ref="C280" location="'PCS 21'!A1" display="'PCS 21'!A1"/>
    <hyperlink ref="C315" location="'PCS 22'!A1" display="'PCS 22'!A1"/>
    <hyperlink ref="C559" location="'PCS 23'!A1" display="'PCS 23'!A1"/>
    <hyperlink ref="C565" location="'PCS 25'!A1" display="'PCS 25'!A1"/>
    <hyperlink ref="C509" location="'PCS 27'!A1" display="'PCS 27'!A1"/>
    <hyperlink ref="C223" location="'PCS 28'!A1" display="'PCS 28'!A1"/>
    <hyperlink ref="C153" location="'PCS 30'!A1" display="'PCS 30'!A1"/>
    <hyperlink ref="C450" location="'PCS 34'!A1" display="'PCS 34'!A1"/>
    <hyperlink ref="C514" location="'PCS 36'!A1" display="'PCS 36'!A1"/>
    <hyperlink ref="C345" location="'PCS 37'!A1" display="'PCS 37'!A1"/>
    <hyperlink ref="C342" location="'PCS 38'!A1" display="'PCS 38'!A1"/>
    <hyperlink ref="C235" location="'PCS 39'!A1" display="'PCS 39'!A1"/>
    <hyperlink ref="C176" location="'PCS 40'!A1" display="'PCS 40'!A1"/>
    <hyperlink ref="C110" location="'PCS 43'!A1" display="'PCS 43'!A1"/>
    <hyperlink ref="C357" location="'PCS 45'!A1" display="'PCS 45'!A1"/>
    <hyperlink ref="C239" location="'PCS 46'!A1" display="'PCS 46'!A1"/>
    <hyperlink ref="C521" location="'PCS 47'!A1" display="'PCS 47'!A1"/>
    <hyperlink ref="C434" location="'PCS 49'!A1" display="'PCS 49'!A1"/>
    <hyperlink ref="C600" location="'PCS 50'!A1" display="'PCS 50'!A1"/>
    <hyperlink ref="C11" location="'PCS 53'!A1" display="'PCS 53'!A1"/>
    <hyperlink ref="C438" location="'PCS 57'!A1" display="'PCS 57'!A1"/>
    <hyperlink ref="C553" location="'PCS 61'!A1" display="'PCS 61'!A1"/>
    <hyperlink ref="C550" location="'PCS 62'!A1" display="'PCS 62'!A1"/>
    <hyperlink ref="C284" location="'PCS 63'!A1" display="'PCS 63'!A1"/>
    <hyperlink ref="C29" location="'PCS 64'!A1" display="'PCS 64'!A1"/>
    <hyperlink ref="C132" location="'PCS 70'!A1" display="'PCS 70'!A1"/>
    <hyperlink ref="C308" location="'PCS 68'!A1" display="'PCS 68'!A1"/>
    <hyperlink ref="C36" location="'PCS 71'!A1" display="'PCS 71'!A1"/>
    <hyperlink ref="C543" location="'PCS 72'!A1" display="'PCS 72'!A1"/>
    <hyperlink ref="C150" location="'PCS 82'!A1" display="'PCS 82'!A1"/>
    <hyperlink ref="C305" location="'PCS 84'!A1" display="'PCS 84'!A1"/>
    <hyperlink ref="C577" location="'PCS 96'!A1" display="'PCS 96'!A1"/>
    <hyperlink ref="C581" location="'PCS 97'!A1" display="'PCS 97'!A1"/>
    <hyperlink ref="C583" location="'PCS 98'!A1" display="'PCS 98'!A1"/>
    <hyperlink ref="C591" location="'PCS 103'!A1" display="'PCS 103'!A1"/>
    <hyperlink ref="C88" location="'PCS 122'!A1" display="'PCS 122'!A1"/>
    <hyperlink ref="C339" r:id="rId1" display="PCS 120.xlsx"/>
    <hyperlink ref="C82" location="'PCS 13'!A1" display="'PCS 13'!A1"/>
    <hyperlink ref="C148" location="'PCS 73'!A1" display="'PCS 73'!A1"/>
    <hyperlink ref="C157" location="'PCS 52'!A1" display="'PCS 52'!A1"/>
    <hyperlink ref="C293" location="'PCS 69'!A1" display="'PCS 69'!A1"/>
    <hyperlink ref="C352" location="'PCS 29'!A1" display="'PCS 29'!A1"/>
    <hyperlink ref="C525" location="'PCS 35'!A1" display="'PCS 35'!A1"/>
    <hyperlink ref="C481" location="'PCS 54'!A1" display="'PCS 54'!A1"/>
    <hyperlink ref="C482" location="'PCS 55'!A1" display="'PCS 55'!A1"/>
    <hyperlink ref="C523" location="'PCS 66'!A1" display="'PCS 66'!A1"/>
    <hyperlink ref="C528" location="'PCS 74'!A1" display="'PCS 74'!A1"/>
    <hyperlink ref="C470" location="'PCS 8'!A1" display="'PCS 8'!A1"/>
    <hyperlink ref="C159" r:id="rId2" display="PCS 48.xlsx"/>
    <hyperlink ref="C567" r:id="rId3" display="PCS 94.xlsx"/>
    <hyperlink ref="C160" r:id="rId4" display="PCS 89.xlsx"/>
    <hyperlink ref="C155" location="'PCS 31'!A1" display="'PCS 31'!A1"/>
    <hyperlink ref="C46" location="'PCS 42'!A1" display="'PCS 42'!A1"/>
    <hyperlink ref="C572" location="'PCS 95'!A1" display="'PCS 95'!A1"/>
    <hyperlink ref="C603" location="'PCS 121'!A1" display="'PCS 121'!A1"/>
  </hyperlinks>
  <pageMargins left="0.44444444444444398" right="0.180555555555556" top="0.75" bottom="0.54" header="0.3" footer="0.3"/>
  <pageSetup orientation="landscape" r:id="rId5"/>
  <headerFooter alignWithMargins="0"/>
  <rowBreaks count="20" manualBreakCount="20">
    <brk id="24" max="16383" man="1"/>
    <brk id="55" max="16383" man="1"/>
    <brk id="89" max="16383" man="1"/>
    <brk id="121" max="16383" man="1"/>
    <brk id="154" max="16383" man="1"/>
    <brk id="187" max="16383" man="1"/>
    <brk id="216" max="16383" man="1"/>
    <brk id="253" max="16383" man="1"/>
    <brk id="282" max="16383" man="1"/>
    <brk id="322" max="16383" man="1"/>
    <brk id="348" max="16383" man="1"/>
    <brk id="375" max="16383" man="1"/>
    <brk id="404" max="16383" man="1"/>
    <brk id="438" max="16383" man="1"/>
    <brk id="500" max="16383" man="1"/>
    <brk id="531" max="16383" man="1"/>
    <brk id="558" max="16383" man="1"/>
    <brk id="595" max="16383" man="1"/>
    <brk id="625" max="35" man="1"/>
    <brk id="64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538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30400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2907</v>
      </c>
      <c r="Y2" s="61">
        <v>43187</v>
      </c>
      <c r="Z2" s="58" t="s">
        <v>518</v>
      </c>
      <c r="AA2" s="58" t="s">
        <v>497</v>
      </c>
      <c r="AB2" s="58">
        <v>9.8000000000000007</v>
      </c>
      <c r="AC2" s="58" t="s">
        <v>502</v>
      </c>
      <c r="AD2" s="58">
        <v>60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2895</v>
      </c>
      <c r="Y3" s="61">
        <v>43126</v>
      </c>
      <c r="Z3" s="58" t="s">
        <v>518</v>
      </c>
      <c r="AA3" s="58" t="s">
        <v>499</v>
      </c>
      <c r="AB3" s="58">
        <v>9.8000000000000007</v>
      </c>
      <c r="AC3" s="58" t="s">
        <v>502</v>
      </c>
      <c r="AD3" s="58">
        <v>63</v>
      </c>
    </row>
    <row r="4" spans="1:30" ht="14.4" thickBot="1" x14ac:dyDescent="0.3">
      <c r="A4" s="42" t="s">
        <v>466</v>
      </c>
      <c r="B4" s="43" t="s">
        <v>501</v>
      </c>
      <c r="C4" s="90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2893</v>
      </c>
      <c r="Y4" s="61">
        <v>43154</v>
      </c>
      <c r="Z4" s="58" t="s">
        <v>518</v>
      </c>
      <c r="AA4" s="58" t="s">
        <v>499</v>
      </c>
      <c r="AB4" s="58">
        <v>9.8000000000000007</v>
      </c>
      <c r="AC4" s="58" t="s">
        <v>502</v>
      </c>
      <c r="AD4" s="58">
        <v>60</v>
      </c>
    </row>
    <row r="5" spans="1:30" ht="18.75" customHeight="1" thickBot="1" x14ac:dyDescent="0.3">
      <c r="A5" s="58">
        <v>0</v>
      </c>
      <c r="B5" s="59">
        <v>4.8999999999999998E-3</v>
      </c>
      <c r="C5" s="59">
        <v>8.8000000000000005E-3</v>
      </c>
      <c r="D5" s="59">
        <v>6.8999999999999999E-3</v>
      </c>
      <c r="F5" s="58" t="s">
        <v>474</v>
      </c>
      <c r="G5" s="60">
        <v>31611</v>
      </c>
      <c r="H5" s="58">
        <v>1.04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2891</v>
      </c>
      <c r="Y5" s="61">
        <v>43110</v>
      </c>
      <c r="Z5" s="58" t="s">
        <v>518</v>
      </c>
      <c r="AA5" s="58" t="s">
        <v>497</v>
      </c>
      <c r="AB5" s="58">
        <v>9.8000000000000007</v>
      </c>
      <c r="AC5" s="58" t="s">
        <v>502</v>
      </c>
      <c r="AD5" s="58">
        <v>66</v>
      </c>
    </row>
    <row r="6" spans="1:30" ht="17.25" customHeight="1" thickBot="1" x14ac:dyDescent="0.3">
      <c r="A6" s="58">
        <v>1</v>
      </c>
      <c r="B6" s="59">
        <v>3.0999999999999999E-3</v>
      </c>
      <c r="C6" s="59">
        <v>5.4999999999999997E-3</v>
      </c>
      <c r="D6" s="59">
        <v>4.3E-3</v>
      </c>
      <c r="F6" s="58" t="s">
        <v>476</v>
      </c>
      <c r="G6" s="60">
        <v>34166</v>
      </c>
      <c r="H6" s="58">
        <v>1.1200000000000001</v>
      </c>
      <c r="J6" s="47" t="s">
        <v>477</v>
      </c>
      <c r="K6" s="48">
        <f>LARGE((K8,K9),1)</f>
        <v>0.80140845070422539</v>
      </c>
      <c r="N6" s="48" t="s">
        <v>501</v>
      </c>
      <c r="O6" s="93"/>
      <c r="P6" s="93"/>
      <c r="Q6" s="93"/>
      <c r="R6" s="93"/>
      <c r="S6" s="93"/>
      <c r="T6" s="93"/>
      <c r="U6" s="97"/>
      <c r="W6" s="58">
        <v>5</v>
      </c>
      <c r="X6" s="58">
        <v>2889</v>
      </c>
      <c r="Y6" s="61">
        <v>43194</v>
      </c>
      <c r="Z6" s="58" t="s">
        <v>518</v>
      </c>
      <c r="AA6" s="58" t="s">
        <v>497</v>
      </c>
      <c r="AB6" s="58">
        <v>9.8000000000000007</v>
      </c>
      <c r="AC6" s="58" t="s">
        <v>502</v>
      </c>
      <c r="AD6" s="58">
        <v>63</v>
      </c>
    </row>
    <row r="7" spans="1:30" ht="17.25" customHeight="1" thickBot="1" x14ac:dyDescent="0.3">
      <c r="A7" s="58">
        <v>2</v>
      </c>
      <c r="B7" s="59">
        <v>2.3E-3</v>
      </c>
      <c r="C7" s="59">
        <v>3.8999999999999998E-3</v>
      </c>
      <c r="D7" s="59">
        <v>3.0999999999999999E-3</v>
      </c>
      <c r="F7" s="58" t="s">
        <v>478</v>
      </c>
      <c r="G7" s="60">
        <v>33583</v>
      </c>
      <c r="H7" s="58">
        <v>1.1000000000000001</v>
      </c>
      <c r="J7" s="49" t="s">
        <v>479</v>
      </c>
      <c r="K7" s="48">
        <f>LARGE((K10,K11),1)</f>
        <v>0.592741935483871</v>
      </c>
      <c r="N7" s="48" t="s">
        <v>502</v>
      </c>
      <c r="O7" s="93"/>
      <c r="P7" s="93"/>
      <c r="Q7" s="93"/>
      <c r="R7" s="93"/>
      <c r="S7" s="93"/>
      <c r="T7" s="93"/>
      <c r="U7" s="97"/>
      <c r="W7" s="58">
        <v>6</v>
      </c>
      <c r="X7" s="58">
        <v>2872</v>
      </c>
      <c r="Y7" s="61">
        <v>43133</v>
      </c>
      <c r="Z7" s="58" t="s">
        <v>518</v>
      </c>
      <c r="AA7" s="58" t="s">
        <v>499</v>
      </c>
      <c r="AB7" s="58">
        <v>9.6999999999999993</v>
      </c>
      <c r="AC7" s="58" t="s">
        <v>502</v>
      </c>
      <c r="AD7" s="58">
        <v>63</v>
      </c>
    </row>
    <row r="8" spans="1:30" ht="17.25" customHeight="1" thickBot="1" x14ac:dyDescent="0.35">
      <c r="A8" s="58">
        <v>3</v>
      </c>
      <c r="B8" s="59">
        <v>2.8999999999999998E-3</v>
      </c>
      <c r="C8" s="59">
        <v>2.7000000000000001E-3</v>
      </c>
      <c r="D8" s="59">
        <v>2.8E-3</v>
      </c>
      <c r="F8" s="58" t="s">
        <v>480</v>
      </c>
      <c r="G8" s="60">
        <v>32738</v>
      </c>
      <c r="H8" s="58">
        <v>1.07</v>
      </c>
      <c r="K8" s="50">
        <f>LARGE(B11:C11,1)/(B11+C11)</f>
        <v>0.80140845070422539</v>
      </c>
      <c r="O8" s="93"/>
      <c r="P8" s="93"/>
      <c r="Q8" s="93"/>
      <c r="R8" s="93"/>
      <c r="S8" s="93"/>
      <c r="T8" s="93"/>
      <c r="U8" s="97"/>
      <c r="W8" s="58">
        <v>7</v>
      </c>
      <c r="X8" s="58">
        <v>2847</v>
      </c>
      <c r="Y8" s="61">
        <v>43145</v>
      </c>
      <c r="Z8" s="58" t="s">
        <v>518</v>
      </c>
      <c r="AA8" s="58" t="s">
        <v>497</v>
      </c>
      <c r="AB8" s="58">
        <v>9.6</v>
      </c>
      <c r="AC8" s="58" t="s">
        <v>502</v>
      </c>
      <c r="AD8" s="58">
        <v>62</v>
      </c>
    </row>
    <row r="9" spans="1:30" ht="17.25" customHeight="1" thickBot="1" x14ac:dyDescent="0.35">
      <c r="A9" s="58">
        <v>4</v>
      </c>
      <c r="B9" s="59">
        <v>6.7999999999999996E-3</v>
      </c>
      <c r="C9" s="59">
        <v>2.2000000000000001E-3</v>
      </c>
      <c r="D9" s="59">
        <v>4.4000000000000003E-3</v>
      </c>
      <c r="F9" s="58" t="s">
        <v>481</v>
      </c>
      <c r="G9" s="60">
        <v>29721</v>
      </c>
      <c r="H9" s="58">
        <v>0.97</v>
      </c>
      <c r="K9" s="50">
        <f>LARGE(B12:C12,1)/(B12+C12)</f>
        <v>0.71626984126984128</v>
      </c>
      <c r="O9" s="93"/>
      <c r="P9" s="93"/>
      <c r="Q9" s="93"/>
      <c r="R9" s="93"/>
      <c r="S9" s="93"/>
      <c r="T9" s="93"/>
      <c r="U9" s="97"/>
      <c r="W9" s="58">
        <v>8</v>
      </c>
      <c r="X9" s="58">
        <v>2835</v>
      </c>
      <c r="Y9" s="61">
        <v>43124</v>
      </c>
      <c r="Z9" s="58" t="s">
        <v>518</v>
      </c>
      <c r="AA9" s="58" t="s">
        <v>497</v>
      </c>
      <c r="AB9" s="58">
        <v>9.6</v>
      </c>
      <c r="AC9" s="58" t="s">
        <v>502</v>
      </c>
      <c r="AD9" s="58">
        <v>64</v>
      </c>
    </row>
    <row r="10" spans="1:30" ht="17.25" customHeight="1" thickBot="1" x14ac:dyDescent="0.35">
      <c r="A10" s="58">
        <v>5</v>
      </c>
      <c r="B10" s="59">
        <v>1.9900000000000001E-2</v>
      </c>
      <c r="C10" s="59">
        <v>4.4999999999999997E-3</v>
      </c>
      <c r="D10" s="59">
        <v>1.2E-2</v>
      </c>
      <c r="F10" s="58" t="s">
        <v>482</v>
      </c>
      <c r="G10" s="60">
        <v>28126</v>
      </c>
      <c r="H10" s="58">
        <v>0.92</v>
      </c>
      <c r="K10" s="50">
        <f>LARGE(B20:C20,1)/(B20+C20)</f>
        <v>0.57122708039492243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2832</v>
      </c>
      <c r="Y10" s="61">
        <v>43160</v>
      </c>
      <c r="Z10" s="58" t="s">
        <v>518</v>
      </c>
      <c r="AA10" s="58" t="s">
        <v>498</v>
      </c>
      <c r="AB10" s="58">
        <v>9.6</v>
      </c>
      <c r="AC10" s="58" t="s">
        <v>502</v>
      </c>
      <c r="AD10" s="58">
        <v>62</v>
      </c>
    </row>
    <row r="11" spans="1:30" ht="17.25" customHeight="1" thickBot="1" x14ac:dyDescent="0.35">
      <c r="A11" s="58">
        <v>6</v>
      </c>
      <c r="B11" s="59">
        <v>5.6899999999999999E-2</v>
      </c>
      <c r="C11" s="59">
        <v>1.41E-2</v>
      </c>
      <c r="D11" s="59">
        <v>3.5000000000000003E-2</v>
      </c>
      <c r="F11" s="58" t="s">
        <v>483</v>
      </c>
      <c r="G11" s="60">
        <v>27896</v>
      </c>
      <c r="H11" s="58">
        <v>0.91</v>
      </c>
      <c r="K11" s="50">
        <f>LARGE(B21:C21,1)/(B21+C21)</f>
        <v>0.592741935483871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2832</v>
      </c>
      <c r="Y11" s="61">
        <v>43420</v>
      </c>
      <c r="Z11" s="58" t="s">
        <v>518</v>
      </c>
      <c r="AA11" s="58" t="s">
        <v>499</v>
      </c>
      <c r="AB11" s="58">
        <v>9.6</v>
      </c>
      <c r="AC11" s="58" t="s">
        <v>502</v>
      </c>
      <c r="AD11" s="58">
        <v>62</v>
      </c>
    </row>
    <row r="12" spans="1:30" ht="17.25" customHeight="1" thickBot="1" x14ac:dyDescent="0.3">
      <c r="A12" s="58">
        <v>7</v>
      </c>
      <c r="B12" s="59">
        <v>7.22E-2</v>
      </c>
      <c r="C12" s="59">
        <v>2.86E-2</v>
      </c>
      <c r="D12" s="59">
        <v>4.9799999999999997E-2</v>
      </c>
      <c r="F12" s="58" t="s">
        <v>484</v>
      </c>
      <c r="G12" s="60">
        <v>28297</v>
      </c>
      <c r="H12" s="58">
        <v>0.93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2786</v>
      </c>
      <c r="Y12" s="61">
        <v>43116</v>
      </c>
      <c r="Z12" s="58" t="s">
        <v>518</v>
      </c>
      <c r="AA12" s="58" t="s">
        <v>496</v>
      </c>
      <c r="AB12" s="58">
        <v>9.4</v>
      </c>
      <c r="AC12" s="58" t="s">
        <v>502</v>
      </c>
      <c r="AD12" s="58">
        <v>66</v>
      </c>
    </row>
    <row r="13" spans="1:30" ht="17.25" customHeight="1" thickBot="1" x14ac:dyDescent="0.3">
      <c r="A13" s="58">
        <v>8</v>
      </c>
      <c r="B13" s="59">
        <v>7.4800000000000005E-2</v>
      </c>
      <c r="C13" s="59">
        <v>3.8800000000000001E-2</v>
      </c>
      <c r="D13" s="59">
        <v>5.6300000000000003E-2</v>
      </c>
      <c r="F13" s="58" t="s">
        <v>485</v>
      </c>
      <c r="G13" s="60">
        <v>27772</v>
      </c>
      <c r="H13" s="58">
        <v>0.91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2768</v>
      </c>
      <c r="Y13" s="61">
        <v>43188</v>
      </c>
      <c r="Z13" s="58" t="s">
        <v>518</v>
      </c>
      <c r="AA13" s="58" t="s">
        <v>498</v>
      </c>
      <c r="AB13" s="58">
        <v>9.4</v>
      </c>
      <c r="AC13" s="58" t="s">
        <v>502</v>
      </c>
      <c r="AD13" s="58">
        <v>63</v>
      </c>
    </row>
    <row r="14" spans="1:30" ht="14.4" thickBot="1" x14ac:dyDescent="0.3">
      <c r="A14" s="58">
        <v>9</v>
      </c>
      <c r="B14" s="59">
        <v>7.5700000000000003E-2</v>
      </c>
      <c r="C14" s="59">
        <v>4.6300000000000001E-2</v>
      </c>
      <c r="D14" s="59">
        <v>6.0600000000000001E-2</v>
      </c>
      <c r="F14" s="58" t="s">
        <v>486</v>
      </c>
      <c r="G14" s="60">
        <v>30333</v>
      </c>
      <c r="H14" s="58">
        <v>0.99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2753</v>
      </c>
      <c r="Y14" s="61">
        <v>43418</v>
      </c>
      <c r="Z14" s="58" t="s">
        <v>518</v>
      </c>
      <c r="AA14" s="58" t="s">
        <v>497</v>
      </c>
      <c r="AB14" s="58">
        <v>9.3000000000000007</v>
      </c>
      <c r="AC14" s="58" t="s">
        <v>502</v>
      </c>
      <c r="AD14" s="58">
        <v>63</v>
      </c>
    </row>
    <row r="15" spans="1:30" ht="14.4" thickBot="1" x14ac:dyDescent="0.3">
      <c r="A15" s="58">
        <v>10</v>
      </c>
      <c r="B15" s="59">
        <v>7.3999999999999996E-2</v>
      </c>
      <c r="C15" s="59">
        <v>5.4199999999999998E-2</v>
      </c>
      <c r="D15" s="59">
        <v>6.3899999999999998E-2</v>
      </c>
      <c r="F15" s="58" t="s">
        <v>487</v>
      </c>
      <c r="G15" s="60">
        <v>31447</v>
      </c>
      <c r="H15" s="58">
        <v>1.03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2741</v>
      </c>
      <c r="Y15" s="61">
        <v>43448</v>
      </c>
      <c r="Z15" s="58" t="s">
        <v>518</v>
      </c>
      <c r="AA15" s="58" t="s">
        <v>499</v>
      </c>
      <c r="AB15" s="58">
        <v>9.3000000000000007</v>
      </c>
      <c r="AC15" s="58" t="s">
        <v>502</v>
      </c>
      <c r="AD15" s="58">
        <v>62</v>
      </c>
    </row>
    <row r="16" spans="1:30" ht="14.4" thickBot="1" x14ac:dyDescent="0.3">
      <c r="A16" s="58">
        <v>11</v>
      </c>
      <c r="B16" s="59">
        <v>7.0800000000000002E-2</v>
      </c>
      <c r="C16" s="59">
        <v>6.3E-2</v>
      </c>
      <c r="D16" s="59">
        <v>6.6799999999999998E-2</v>
      </c>
      <c r="F16" s="58" t="s">
        <v>488</v>
      </c>
      <c r="G16" s="60">
        <v>30957</v>
      </c>
      <c r="H16" s="58">
        <v>1.01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2738</v>
      </c>
      <c r="Y16" s="61">
        <v>43124</v>
      </c>
      <c r="Z16" s="58" t="s">
        <v>519</v>
      </c>
      <c r="AA16" s="58" t="s">
        <v>497</v>
      </c>
      <c r="AB16" s="58">
        <v>9.3000000000000007</v>
      </c>
      <c r="AC16" s="58" t="s">
        <v>502</v>
      </c>
      <c r="AD16" s="58">
        <v>62</v>
      </c>
    </row>
    <row r="17" spans="1:30" ht="14.4" thickBot="1" x14ac:dyDescent="0.3">
      <c r="A17" s="58">
        <v>12</v>
      </c>
      <c r="B17" s="59">
        <v>6.88E-2</v>
      </c>
      <c r="C17" s="59">
        <v>6.7799999999999999E-2</v>
      </c>
      <c r="D17" s="59">
        <v>6.83E-2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2733</v>
      </c>
      <c r="Y17" s="61">
        <v>43179</v>
      </c>
      <c r="Z17" s="58" t="s">
        <v>518</v>
      </c>
      <c r="AA17" s="58" t="s">
        <v>496</v>
      </c>
      <c r="AB17" s="58">
        <v>9.1999999999999993</v>
      </c>
      <c r="AC17" s="58" t="s">
        <v>502</v>
      </c>
      <c r="AD17" s="58">
        <v>63</v>
      </c>
    </row>
    <row r="18" spans="1:30" ht="14.4" thickBot="1" x14ac:dyDescent="0.3">
      <c r="A18" s="58">
        <v>13</v>
      </c>
      <c r="B18" s="59">
        <v>6.5000000000000002E-2</v>
      </c>
      <c r="C18" s="59">
        <v>6.9199999999999998E-2</v>
      </c>
      <c r="D18" s="59">
        <v>6.7199999999999996E-2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2727</v>
      </c>
      <c r="Y18" s="61">
        <v>43410</v>
      </c>
      <c r="Z18" s="58" t="s">
        <v>518</v>
      </c>
      <c r="AA18" s="58" t="s">
        <v>496</v>
      </c>
      <c r="AB18" s="58">
        <v>9.1999999999999993</v>
      </c>
      <c r="AC18" s="58" t="s">
        <v>502</v>
      </c>
      <c r="AD18" s="58">
        <v>65</v>
      </c>
    </row>
    <row r="19" spans="1:30" ht="17.25" customHeight="1" thickBot="1" x14ac:dyDescent="0.3">
      <c r="A19" s="58">
        <v>14</v>
      </c>
      <c r="B19" s="59">
        <v>6.2300000000000001E-2</v>
      </c>
      <c r="C19" s="59">
        <v>7.3499999999999996E-2</v>
      </c>
      <c r="D19" s="59">
        <v>6.8000000000000005E-2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2679</v>
      </c>
      <c r="Y19" s="61">
        <v>43151</v>
      </c>
      <c r="Z19" s="58" t="s">
        <v>519</v>
      </c>
      <c r="AA19" s="58" t="s">
        <v>496</v>
      </c>
      <c r="AB19" s="58">
        <v>9.1</v>
      </c>
      <c r="AC19" s="58" t="s">
        <v>502</v>
      </c>
      <c r="AD19" s="58">
        <v>61</v>
      </c>
    </row>
    <row r="20" spans="1:30" ht="17.25" customHeight="1" thickBot="1" x14ac:dyDescent="0.3">
      <c r="A20" s="58">
        <v>15</v>
      </c>
      <c r="B20" s="59">
        <v>6.08E-2</v>
      </c>
      <c r="C20" s="59">
        <v>8.1000000000000003E-2</v>
      </c>
      <c r="D20" s="59">
        <v>7.1199999999999999E-2</v>
      </c>
      <c r="F20" s="58" t="s">
        <v>491</v>
      </c>
      <c r="G20" s="60">
        <v>21767</v>
      </c>
      <c r="H20" s="58">
        <v>0.71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2654</v>
      </c>
      <c r="Y20" s="61">
        <v>43103</v>
      </c>
      <c r="Z20" s="58" t="s">
        <v>518</v>
      </c>
      <c r="AA20" s="58" t="s">
        <v>497</v>
      </c>
      <c r="AB20" s="58">
        <v>9</v>
      </c>
      <c r="AC20" s="58" t="s">
        <v>502</v>
      </c>
      <c r="AD20" s="58">
        <v>67</v>
      </c>
    </row>
    <row r="21" spans="1:30" ht="17.25" customHeight="1" thickBot="1" x14ac:dyDescent="0.3">
      <c r="A21" s="58">
        <v>16</v>
      </c>
      <c r="B21" s="59">
        <v>6.0600000000000001E-2</v>
      </c>
      <c r="C21" s="59">
        <v>8.8200000000000001E-2</v>
      </c>
      <c r="D21" s="59">
        <v>7.4800000000000005E-2</v>
      </c>
      <c r="F21" s="58" t="s">
        <v>495</v>
      </c>
      <c r="G21" s="60">
        <v>30840</v>
      </c>
      <c r="H21" s="58">
        <v>1.01</v>
      </c>
      <c r="J21" s="46">
        <v>5</v>
      </c>
      <c r="K21" s="46">
        <f>X6</f>
        <v>2889</v>
      </c>
      <c r="L21" s="52"/>
      <c r="M21" s="46"/>
      <c r="N21" s="57">
        <f>K21/$F$2</f>
        <v>9.5032894736842108E-2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2632</v>
      </c>
      <c r="Y21" s="61">
        <v>43138</v>
      </c>
      <c r="Z21" s="58" t="s">
        <v>519</v>
      </c>
      <c r="AA21" s="58" t="s">
        <v>497</v>
      </c>
      <c r="AB21" s="58">
        <v>8.9</v>
      </c>
      <c r="AC21" s="58" t="s">
        <v>502</v>
      </c>
      <c r="AD21" s="58">
        <v>60</v>
      </c>
    </row>
    <row r="22" spans="1:30" ht="17.25" customHeight="1" thickBot="1" x14ac:dyDescent="0.3">
      <c r="A22" s="58">
        <v>17</v>
      </c>
      <c r="B22" s="59">
        <v>5.8599999999999999E-2</v>
      </c>
      <c r="C22" s="59">
        <v>9.4799999999999995E-2</v>
      </c>
      <c r="D22" s="59">
        <v>7.7100000000000002E-2</v>
      </c>
      <c r="F22" s="58" t="s">
        <v>496</v>
      </c>
      <c r="G22" s="60">
        <v>32309</v>
      </c>
      <c r="H22" s="58">
        <v>1.06</v>
      </c>
      <c r="J22" s="46">
        <v>10</v>
      </c>
      <c r="K22" s="46">
        <f>X11</f>
        <v>2832</v>
      </c>
      <c r="L22" s="52"/>
      <c r="M22" s="46"/>
      <c r="N22" s="57">
        <f t="shared" ref="N22:N28" si="0">K22/$F$2</f>
        <v>9.3157894736842106E-2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2615</v>
      </c>
      <c r="Y22" s="61">
        <v>43136</v>
      </c>
      <c r="Z22" s="58" t="s">
        <v>518</v>
      </c>
      <c r="AA22" s="58" t="s">
        <v>495</v>
      </c>
      <c r="AB22" s="58">
        <v>8.8000000000000007</v>
      </c>
      <c r="AC22" s="58" t="s">
        <v>502</v>
      </c>
      <c r="AD22" s="58">
        <v>65</v>
      </c>
    </row>
    <row r="23" spans="1:30" ht="17.25" customHeight="1" thickBot="1" x14ac:dyDescent="0.3">
      <c r="A23" s="58">
        <v>18</v>
      </c>
      <c r="B23" s="59">
        <v>4.99E-2</v>
      </c>
      <c r="C23" s="59">
        <v>7.3999999999999996E-2</v>
      </c>
      <c r="D23" s="59">
        <v>6.2199999999999998E-2</v>
      </c>
      <c r="F23" s="58" t="s">
        <v>497</v>
      </c>
      <c r="G23" s="60">
        <v>32914</v>
      </c>
      <c r="H23" s="58">
        <v>1.08</v>
      </c>
      <c r="J23" s="46">
        <v>20</v>
      </c>
      <c r="K23" s="46">
        <f>X12</f>
        <v>2786</v>
      </c>
      <c r="L23" s="52"/>
      <c r="M23" s="46"/>
      <c r="N23" s="57">
        <f t="shared" si="0"/>
        <v>9.1644736842105265E-2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2594</v>
      </c>
      <c r="Y23" s="61">
        <v>43220</v>
      </c>
      <c r="Z23" s="58" t="s">
        <v>518</v>
      </c>
      <c r="AA23" s="58" t="s">
        <v>495</v>
      </c>
      <c r="AB23" s="58">
        <v>8.8000000000000007</v>
      </c>
      <c r="AC23" s="58" t="s">
        <v>502</v>
      </c>
      <c r="AD23" s="58">
        <v>66</v>
      </c>
    </row>
    <row r="24" spans="1:30" ht="17.25" customHeight="1" thickBot="1" x14ac:dyDescent="0.3">
      <c r="A24" s="58">
        <v>19</v>
      </c>
      <c r="B24" s="59">
        <v>3.7400000000000003E-2</v>
      </c>
      <c r="C24" s="59">
        <v>5.7200000000000001E-2</v>
      </c>
      <c r="D24" s="59">
        <v>4.7600000000000003E-2</v>
      </c>
      <c r="F24" s="58" t="s">
        <v>498</v>
      </c>
      <c r="G24" s="60">
        <v>32852</v>
      </c>
      <c r="H24" s="58">
        <v>1.08</v>
      </c>
      <c r="J24" s="46">
        <v>30</v>
      </c>
      <c r="K24" s="46">
        <f>X14</f>
        <v>2753</v>
      </c>
      <c r="L24" s="52"/>
      <c r="M24" s="46"/>
      <c r="N24" s="57">
        <f t="shared" si="0"/>
        <v>9.0559210526315784E-2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2568</v>
      </c>
      <c r="Y24" s="61">
        <v>43148</v>
      </c>
      <c r="Z24" s="58" t="s">
        <v>525</v>
      </c>
      <c r="AA24" s="58" t="s">
        <v>500</v>
      </c>
      <c r="AB24" s="58">
        <v>8.6999999999999993</v>
      </c>
      <c r="AC24" s="58" t="s">
        <v>501</v>
      </c>
      <c r="AD24" s="58">
        <v>52</v>
      </c>
    </row>
    <row r="25" spans="1:30" ht="17.25" customHeight="1" thickBot="1" x14ac:dyDescent="0.3">
      <c r="A25" s="58">
        <v>20</v>
      </c>
      <c r="B25" s="59">
        <v>2.86E-2</v>
      </c>
      <c r="C25" s="59">
        <v>4.6399999999999997E-2</v>
      </c>
      <c r="D25" s="59">
        <v>3.7699999999999997E-2</v>
      </c>
      <c r="F25" s="58" t="s">
        <v>499</v>
      </c>
      <c r="G25" s="60">
        <v>34150</v>
      </c>
      <c r="H25" s="58">
        <v>1.1200000000000001</v>
      </c>
      <c r="J25" s="46">
        <v>50</v>
      </c>
      <c r="K25" s="46">
        <f>X18</f>
        <v>2727</v>
      </c>
      <c r="L25" s="52"/>
      <c r="M25" s="46"/>
      <c r="N25" s="57">
        <f t="shared" si="0"/>
        <v>8.970394736842105E-2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2.1100000000000001E-2</v>
      </c>
      <c r="C26" s="59">
        <v>3.5999999999999997E-2</v>
      </c>
      <c r="D26" s="59">
        <v>2.8799999999999999E-2</v>
      </c>
      <c r="F26" s="58" t="s">
        <v>500</v>
      </c>
      <c r="G26" s="60">
        <v>28081</v>
      </c>
      <c r="H26" s="58">
        <v>0.92</v>
      </c>
      <c r="J26" s="46">
        <v>100</v>
      </c>
      <c r="K26" s="46">
        <f>X20</f>
        <v>2654</v>
      </c>
      <c r="L26" s="52"/>
      <c r="M26" s="46"/>
      <c r="N26" s="57">
        <f t="shared" si="0"/>
        <v>8.7302631578947368E-2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1.4500000000000001E-2</v>
      </c>
      <c r="C27" s="59">
        <v>2.4799999999999999E-2</v>
      </c>
      <c r="D27" s="59">
        <v>1.9800000000000002E-2</v>
      </c>
      <c r="J27" s="46">
        <v>150</v>
      </c>
      <c r="K27" s="46">
        <f>X22</f>
        <v>2615</v>
      </c>
      <c r="L27" s="52"/>
      <c r="M27" s="46"/>
      <c r="N27" s="57">
        <f t="shared" si="0"/>
        <v>8.601973684210526E-2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8.0999999999999996E-3</v>
      </c>
      <c r="C28" s="59">
        <v>1.47E-2</v>
      </c>
      <c r="D28" s="59">
        <v>1.15E-2</v>
      </c>
      <c r="J28" s="46">
        <v>200</v>
      </c>
      <c r="K28" s="46">
        <f>X24</f>
        <v>2568</v>
      </c>
      <c r="L28" s="52"/>
      <c r="M28" s="46"/>
      <c r="N28" s="57">
        <f t="shared" si="0"/>
        <v>8.4473684210526312E-2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N8" sqref="N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504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56600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6229</v>
      </c>
      <c r="Y2" s="61">
        <v>43143</v>
      </c>
      <c r="Z2" s="58" t="s">
        <v>520</v>
      </c>
      <c r="AA2" s="58" t="s">
        <v>495</v>
      </c>
      <c r="AB2" s="58">
        <v>10.9</v>
      </c>
      <c r="AC2" s="58" t="s">
        <v>502</v>
      </c>
      <c r="AD2" s="58">
        <v>55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5155</v>
      </c>
      <c r="Y3" s="61">
        <v>43109</v>
      </c>
      <c r="Z3" s="58" t="s">
        <v>519</v>
      </c>
      <c r="AA3" s="58" t="s">
        <v>496</v>
      </c>
      <c r="AB3" s="58">
        <v>9.1</v>
      </c>
      <c r="AC3" s="58" t="s">
        <v>502</v>
      </c>
      <c r="AD3" s="58">
        <v>57</v>
      </c>
    </row>
    <row r="4" spans="1:30" ht="14.4" thickBot="1" x14ac:dyDescent="0.3">
      <c r="A4" s="42" t="s">
        <v>466</v>
      </c>
      <c r="B4" s="43" t="s">
        <v>501</v>
      </c>
      <c r="C4" s="90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5118</v>
      </c>
      <c r="Y4" s="61">
        <v>43108</v>
      </c>
      <c r="Z4" s="58" t="s">
        <v>519</v>
      </c>
      <c r="AA4" s="58" t="s">
        <v>495</v>
      </c>
      <c r="AB4" s="58">
        <v>9</v>
      </c>
      <c r="AC4" s="58" t="s">
        <v>502</v>
      </c>
      <c r="AD4" s="58">
        <v>54</v>
      </c>
    </row>
    <row r="5" spans="1:30" ht="18.75" customHeight="1" thickBot="1" x14ac:dyDescent="0.3">
      <c r="A5" s="58">
        <v>0</v>
      </c>
      <c r="B5" s="59">
        <v>6.3E-3</v>
      </c>
      <c r="C5" s="59">
        <v>9.4999999999999998E-3</v>
      </c>
      <c r="D5" s="59">
        <v>7.7999999999999996E-3</v>
      </c>
      <c r="F5" s="58" t="s">
        <v>474</v>
      </c>
      <c r="G5" s="60">
        <v>57239</v>
      </c>
      <c r="H5" s="58">
        <v>1.01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5099</v>
      </c>
      <c r="Y5" s="61">
        <v>43117</v>
      </c>
      <c r="Z5" s="58" t="s">
        <v>519</v>
      </c>
      <c r="AA5" s="58" t="s">
        <v>497</v>
      </c>
      <c r="AB5" s="58">
        <v>9</v>
      </c>
      <c r="AC5" s="58" t="s">
        <v>502</v>
      </c>
      <c r="AD5" s="58">
        <v>56</v>
      </c>
    </row>
    <row r="6" spans="1:30" ht="17.25" customHeight="1" thickBot="1" x14ac:dyDescent="0.3">
      <c r="A6" s="58">
        <v>1</v>
      </c>
      <c r="B6" s="59">
        <v>4.1999999999999997E-3</v>
      </c>
      <c r="C6" s="59">
        <v>6.3E-3</v>
      </c>
      <c r="D6" s="59">
        <v>5.1999999999999998E-3</v>
      </c>
      <c r="F6" s="58" t="s">
        <v>476</v>
      </c>
      <c r="G6" s="60">
        <v>59663</v>
      </c>
      <c r="H6" s="58">
        <v>1.05</v>
      </c>
      <c r="J6" s="47" t="s">
        <v>477</v>
      </c>
      <c r="K6" s="48">
        <f>LARGE((K8,K9),1)</f>
        <v>0.72896174863387975</v>
      </c>
      <c r="N6" s="48" t="s">
        <v>501</v>
      </c>
      <c r="O6" s="93"/>
      <c r="P6" s="93"/>
      <c r="Q6" s="93"/>
      <c r="R6" s="93"/>
      <c r="S6" s="93"/>
      <c r="T6" s="93"/>
      <c r="U6" s="97"/>
      <c r="W6" s="58">
        <v>5</v>
      </c>
      <c r="X6" s="58">
        <v>5078</v>
      </c>
      <c r="Y6" s="61">
        <v>43154</v>
      </c>
      <c r="Z6" s="58" t="s">
        <v>519</v>
      </c>
      <c r="AA6" s="58" t="s">
        <v>499</v>
      </c>
      <c r="AB6" s="58">
        <v>8.9</v>
      </c>
      <c r="AC6" s="58" t="s">
        <v>502</v>
      </c>
      <c r="AD6" s="58">
        <v>57</v>
      </c>
    </row>
    <row r="7" spans="1:30" ht="17.25" customHeight="1" thickBot="1" x14ac:dyDescent="0.3">
      <c r="A7" s="58">
        <v>2</v>
      </c>
      <c r="B7" s="59">
        <v>4.0000000000000001E-3</v>
      </c>
      <c r="C7" s="59">
        <v>4.8999999999999998E-3</v>
      </c>
      <c r="D7" s="59">
        <v>4.4000000000000003E-3</v>
      </c>
      <c r="F7" s="58" t="s">
        <v>478</v>
      </c>
      <c r="G7" s="60">
        <v>59435</v>
      </c>
      <c r="H7" s="58">
        <v>1.05</v>
      </c>
      <c r="J7" s="49" t="s">
        <v>479</v>
      </c>
      <c r="K7" s="48">
        <f>LARGE((K10,K11),1)</f>
        <v>0.5994531784005469</v>
      </c>
      <c r="N7" s="48" t="s">
        <v>502</v>
      </c>
      <c r="O7" s="93"/>
      <c r="P7" s="93"/>
      <c r="Q7" s="93"/>
      <c r="R7" s="93"/>
      <c r="S7" s="93"/>
      <c r="T7" s="93"/>
      <c r="U7" s="97"/>
      <c r="W7" s="58">
        <v>6</v>
      </c>
      <c r="X7" s="58">
        <v>5052</v>
      </c>
      <c r="Y7" s="61">
        <v>43111</v>
      </c>
      <c r="Z7" s="58" t="s">
        <v>519</v>
      </c>
      <c r="AA7" s="58" t="s">
        <v>498</v>
      </c>
      <c r="AB7" s="58">
        <v>8.9</v>
      </c>
      <c r="AC7" s="58" t="s">
        <v>502</v>
      </c>
      <c r="AD7" s="58">
        <v>55</v>
      </c>
    </row>
    <row r="8" spans="1:30" ht="17.25" customHeight="1" thickBot="1" x14ac:dyDescent="0.35">
      <c r="A8" s="58">
        <v>3</v>
      </c>
      <c r="B8" s="59">
        <v>5.7000000000000002E-3</v>
      </c>
      <c r="C8" s="59">
        <v>3.3E-3</v>
      </c>
      <c r="D8" s="59">
        <v>4.4999999999999997E-3</v>
      </c>
      <c r="F8" s="58" t="s">
        <v>480</v>
      </c>
      <c r="G8" s="60">
        <v>58126</v>
      </c>
      <c r="H8" s="58">
        <v>1.03</v>
      </c>
      <c r="K8" s="50">
        <f>LARGE(B11:C11,1)/(B11+C11)</f>
        <v>0.72896174863387975</v>
      </c>
      <c r="O8" s="93"/>
      <c r="P8" s="93"/>
      <c r="Q8" s="93"/>
      <c r="R8" s="93"/>
      <c r="S8" s="93"/>
      <c r="T8" s="93"/>
      <c r="U8" s="97"/>
      <c r="W8" s="58">
        <v>7</v>
      </c>
      <c r="X8" s="58">
        <v>5051</v>
      </c>
      <c r="Y8" s="61">
        <v>43158</v>
      </c>
      <c r="Z8" s="58" t="s">
        <v>519</v>
      </c>
      <c r="AA8" s="58" t="s">
        <v>496</v>
      </c>
      <c r="AB8" s="58">
        <v>8.9</v>
      </c>
      <c r="AC8" s="58" t="s">
        <v>502</v>
      </c>
      <c r="AD8" s="58">
        <v>57</v>
      </c>
    </row>
    <row r="9" spans="1:30" ht="17.25" customHeight="1" thickBot="1" x14ac:dyDescent="0.35">
      <c r="A9" s="58">
        <v>4</v>
      </c>
      <c r="B9" s="59">
        <v>1.23E-2</v>
      </c>
      <c r="C9" s="59">
        <v>3.5000000000000001E-3</v>
      </c>
      <c r="D9" s="59">
        <v>8.0999999999999996E-3</v>
      </c>
      <c r="F9" s="58" t="s">
        <v>481</v>
      </c>
      <c r="G9" s="60">
        <v>56394</v>
      </c>
      <c r="H9" s="58">
        <v>1</v>
      </c>
      <c r="K9" s="50">
        <f>LARGE(B12:C12,1)/(B12+C12)</f>
        <v>0.63587443946188349</v>
      </c>
      <c r="O9" s="93"/>
      <c r="P9" s="93"/>
      <c r="Q9" s="93"/>
      <c r="R9" s="93"/>
      <c r="S9" s="93"/>
      <c r="T9" s="93"/>
      <c r="U9" s="97"/>
      <c r="W9" s="58">
        <v>8</v>
      </c>
      <c r="X9" s="58">
        <v>5025</v>
      </c>
      <c r="Y9" s="61">
        <v>43174</v>
      </c>
      <c r="Z9" s="58" t="s">
        <v>519</v>
      </c>
      <c r="AA9" s="58" t="s">
        <v>498</v>
      </c>
      <c r="AB9" s="58">
        <v>8.8000000000000007</v>
      </c>
      <c r="AC9" s="58" t="s">
        <v>502</v>
      </c>
      <c r="AD9" s="58">
        <v>58</v>
      </c>
    </row>
    <row r="10" spans="1:30" ht="17.25" customHeight="1" thickBot="1" x14ac:dyDescent="0.35">
      <c r="A10" s="58">
        <v>5</v>
      </c>
      <c r="B10" s="59">
        <v>3.0099999999999998E-2</v>
      </c>
      <c r="C10" s="59">
        <v>8.9999999999999993E-3</v>
      </c>
      <c r="D10" s="59">
        <v>0.02</v>
      </c>
      <c r="F10" s="58" t="s">
        <v>482</v>
      </c>
      <c r="G10" s="60">
        <v>53778</v>
      </c>
      <c r="H10" s="58">
        <v>0.95</v>
      </c>
      <c r="K10" s="50">
        <f>LARGE(B20:C20,1)/(B20+C20)</f>
        <v>0.57440890125173849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5002</v>
      </c>
      <c r="Y10" s="61">
        <v>43202</v>
      </c>
      <c r="Z10" s="58" t="s">
        <v>519</v>
      </c>
      <c r="AA10" s="58" t="s">
        <v>498</v>
      </c>
      <c r="AB10" s="58">
        <v>8.8000000000000007</v>
      </c>
      <c r="AC10" s="58" t="s">
        <v>502</v>
      </c>
      <c r="AD10" s="58">
        <v>57</v>
      </c>
    </row>
    <row r="11" spans="1:30" ht="17.25" customHeight="1" thickBot="1" x14ac:dyDescent="0.35">
      <c r="A11" s="58">
        <v>6</v>
      </c>
      <c r="B11" s="59">
        <v>6.6699999999999995E-2</v>
      </c>
      <c r="C11" s="59">
        <v>2.4799999999999999E-2</v>
      </c>
      <c r="D11" s="59">
        <v>4.6699999999999998E-2</v>
      </c>
      <c r="F11" s="58" t="s">
        <v>483</v>
      </c>
      <c r="G11" s="60">
        <v>53733</v>
      </c>
      <c r="H11" s="58">
        <v>0.95</v>
      </c>
      <c r="K11" s="50">
        <f>LARGE(B21:C21,1)/(B21+C21)</f>
        <v>0.5994531784005469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4994</v>
      </c>
      <c r="Y11" s="61">
        <v>43110</v>
      </c>
      <c r="Z11" s="58" t="s">
        <v>519</v>
      </c>
      <c r="AA11" s="58" t="s">
        <v>497</v>
      </c>
      <c r="AB11" s="58">
        <v>8.8000000000000007</v>
      </c>
      <c r="AC11" s="58" t="s">
        <v>502</v>
      </c>
      <c r="AD11" s="58">
        <v>57</v>
      </c>
    </row>
    <row r="12" spans="1:30" ht="17.25" customHeight="1" thickBot="1" x14ac:dyDescent="0.3">
      <c r="A12" s="58">
        <v>7</v>
      </c>
      <c r="B12" s="59">
        <v>7.0900000000000005E-2</v>
      </c>
      <c r="C12" s="59">
        <v>4.0599999999999997E-2</v>
      </c>
      <c r="D12" s="59">
        <v>5.6500000000000002E-2</v>
      </c>
      <c r="F12" s="58" t="s">
        <v>484</v>
      </c>
      <c r="G12" s="60">
        <v>55374</v>
      </c>
      <c r="H12" s="58">
        <v>0.98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4964</v>
      </c>
      <c r="Y12" s="61">
        <v>43194</v>
      </c>
      <c r="Z12" s="58" t="s">
        <v>519</v>
      </c>
      <c r="AA12" s="58" t="s">
        <v>497</v>
      </c>
      <c r="AB12" s="58">
        <v>8.6999999999999993</v>
      </c>
      <c r="AC12" s="58" t="s">
        <v>502</v>
      </c>
      <c r="AD12" s="58">
        <v>58</v>
      </c>
    </row>
    <row r="13" spans="1:30" ht="17.25" customHeight="1" thickBot="1" x14ac:dyDescent="0.3">
      <c r="A13" s="58">
        <v>8</v>
      </c>
      <c r="B13" s="59">
        <v>7.0400000000000004E-2</v>
      </c>
      <c r="C13" s="59">
        <v>4.7E-2</v>
      </c>
      <c r="D13" s="59">
        <v>5.9299999999999999E-2</v>
      </c>
      <c r="F13" s="58" t="s">
        <v>485</v>
      </c>
      <c r="G13" s="60">
        <v>54144</v>
      </c>
      <c r="H13" s="58">
        <v>0.96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4948</v>
      </c>
      <c r="Y13" s="61">
        <v>43188</v>
      </c>
      <c r="Z13" s="58" t="s">
        <v>519</v>
      </c>
      <c r="AA13" s="58" t="s">
        <v>498</v>
      </c>
      <c r="AB13" s="58">
        <v>8.6999999999999993</v>
      </c>
      <c r="AC13" s="58" t="s">
        <v>502</v>
      </c>
      <c r="AD13" s="58">
        <v>58</v>
      </c>
    </row>
    <row r="14" spans="1:30" ht="14.4" thickBot="1" x14ac:dyDescent="0.3">
      <c r="A14" s="58">
        <v>9</v>
      </c>
      <c r="B14" s="59">
        <v>6.6699999999999995E-2</v>
      </c>
      <c r="C14" s="59">
        <v>4.7300000000000002E-2</v>
      </c>
      <c r="D14" s="59">
        <v>5.7500000000000002E-2</v>
      </c>
      <c r="F14" s="58" t="s">
        <v>486</v>
      </c>
      <c r="G14" s="60">
        <v>57408</v>
      </c>
      <c r="H14" s="58">
        <v>1.01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4944</v>
      </c>
      <c r="Y14" s="61">
        <v>43165</v>
      </c>
      <c r="Z14" s="58" t="s">
        <v>519</v>
      </c>
      <c r="AA14" s="58" t="s">
        <v>496</v>
      </c>
      <c r="AB14" s="58">
        <v>8.6999999999999993</v>
      </c>
      <c r="AC14" s="58" t="s">
        <v>502</v>
      </c>
      <c r="AD14" s="58">
        <v>57</v>
      </c>
    </row>
    <row r="15" spans="1:30" ht="14.4" thickBot="1" x14ac:dyDescent="0.3">
      <c r="A15" s="58">
        <v>10</v>
      </c>
      <c r="B15" s="59">
        <v>6.6699999999999995E-2</v>
      </c>
      <c r="C15" s="59">
        <v>5.0599999999999999E-2</v>
      </c>
      <c r="D15" s="59">
        <v>5.8999999999999997E-2</v>
      </c>
      <c r="F15" s="58" t="s">
        <v>487</v>
      </c>
      <c r="G15" s="60">
        <v>56655</v>
      </c>
      <c r="H15" s="58">
        <v>1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4929</v>
      </c>
      <c r="Y15" s="61">
        <v>43133</v>
      </c>
      <c r="Z15" s="58" t="s">
        <v>520</v>
      </c>
      <c r="AA15" s="58" t="s">
        <v>499</v>
      </c>
      <c r="AB15" s="58">
        <v>8.6999999999999993</v>
      </c>
      <c r="AC15" s="58" t="s">
        <v>502</v>
      </c>
      <c r="AD15" s="58">
        <v>57</v>
      </c>
    </row>
    <row r="16" spans="1:30" ht="14.4" thickBot="1" x14ac:dyDescent="0.3">
      <c r="A16" s="58">
        <v>11</v>
      </c>
      <c r="B16" s="59">
        <v>6.6199999999999995E-2</v>
      </c>
      <c r="C16" s="59">
        <v>5.6899999999999999E-2</v>
      </c>
      <c r="D16" s="59">
        <v>6.1800000000000001E-2</v>
      </c>
      <c r="F16" s="58" t="s">
        <v>488</v>
      </c>
      <c r="G16" s="60">
        <v>57371</v>
      </c>
      <c r="H16" s="58">
        <v>1.01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4917</v>
      </c>
      <c r="Y16" s="61">
        <v>43433</v>
      </c>
      <c r="Z16" s="58" t="s">
        <v>518</v>
      </c>
      <c r="AA16" s="58" t="s">
        <v>498</v>
      </c>
      <c r="AB16" s="58">
        <v>8.6</v>
      </c>
      <c r="AC16" s="58" t="s">
        <v>502</v>
      </c>
      <c r="AD16" s="58">
        <v>59</v>
      </c>
    </row>
    <row r="17" spans="1:30" ht="14.4" thickBot="1" x14ac:dyDescent="0.3">
      <c r="A17" s="58">
        <v>12</v>
      </c>
      <c r="B17" s="59">
        <v>6.6900000000000001E-2</v>
      </c>
      <c r="C17" s="59">
        <v>6.3600000000000004E-2</v>
      </c>
      <c r="D17" s="59">
        <v>6.5299999999999997E-2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4905</v>
      </c>
      <c r="Y17" s="61">
        <v>43397</v>
      </c>
      <c r="Z17" s="58" t="s">
        <v>518</v>
      </c>
      <c r="AA17" s="58" t="s">
        <v>497</v>
      </c>
      <c r="AB17" s="58">
        <v>8.6</v>
      </c>
      <c r="AC17" s="58" t="s">
        <v>502</v>
      </c>
      <c r="AD17" s="58">
        <v>59</v>
      </c>
    </row>
    <row r="18" spans="1:30" ht="14.4" thickBot="1" x14ac:dyDescent="0.3">
      <c r="A18" s="58">
        <v>13</v>
      </c>
      <c r="B18" s="59">
        <v>6.2300000000000001E-2</v>
      </c>
      <c r="C18" s="59">
        <v>6.6000000000000003E-2</v>
      </c>
      <c r="D18" s="59">
        <v>6.4100000000000004E-2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4902</v>
      </c>
      <c r="Y18" s="61">
        <v>43447</v>
      </c>
      <c r="Z18" s="58" t="s">
        <v>519</v>
      </c>
      <c r="AA18" s="58" t="s">
        <v>498</v>
      </c>
      <c r="AB18" s="58">
        <v>8.6</v>
      </c>
      <c r="AC18" s="58" t="s">
        <v>502</v>
      </c>
      <c r="AD18" s="58">
        <v>58</v>
      </c>
    </row>
    <row r="19" spans="1:30" ht="17.25" customHeight="1" thickBot="1" x14ac:dyDescent="0.3">
      <c r="A19" s="58">
        <v>14</v>
      </c>
      <c r="B19" s="59">
        <v>6.2199999999999998E-2</v>
      </c>
      <c r="C19" s="59">
        <v>7.2400000000000006E-2</v>
      </c>
      <c r="D19" s="59">
        <v>6.7100000000000007E-2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4865</v>
      </c>
      <c r="Y19" s="61">
        <v>43137</v>
      </c>
      <c r="Z19" s="58" t="s">
        <v>519</v>
      </c>
      <c r="AA19" s="58" t="s">
        <v>496</v>
      </c>
      <c r="AB19" s="58">
        <v>8.6</v>
      </c>
      <c r="AC19" s="58" t="s">
        <v>502</v>
      </c>
      <c r="AD19" s="58">
        <v>57</v>
      </c>
    </row>
    <row r="20" spans="1:30" ht="17.25" customHeight="1" thickBot="1" x14ac:dyDescent="0.3">
      <c r="A20" s="58">
        <v>15</v>
      </c>
      <c r="B20" s="59">
        <v>6.1199999999999997E-2</v>
      </c>
      <c r="C20" s="59">
        <v>8.2600000000000007E-2</v>
      </c>
      <c r="D20" s="59">
        <v>7.1400000000000005E-2</v>
      </c>
      <c r="F20" s="58" t="s">
        <v>491</v>
      </c>
      <c r="G20" s="60">
        <v>39006</v>
      </c>
      <c r="H20" s="58">
        <v>0.69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4839</v>
      </c>
      <c r="Y20" s="61">
        <v>43406</v>
      </c>
      <c r="Z20" s="58" t="s">
        <v>519</v>
      </c>
      <c r="AA20" s="58" t="s">
        <v>499</v>
      </c>
      <c r="AB20" s="58">
        <v>8.5</v>
      </c>
      <c r="AC20" s="58" t="s">
        <v>502</v>
      </c>
      <c r="AD20" s="58">
        <v>59</v>
      </c>
    </row>
    <row r="21" spans="1:30" ht="17.25" customHeight="1" thickBot="1" x14ac:dyDescent="0.3">
      <c r="A21" s="58">
        <v>16</v>
      </c>
      <c r="B21" s="59">
        <v>5.8599999999999999E-2</v>
      </c>
      <c r="C21" s="59">
        <v>8.77E-2</v>
      </c>
      <c r="D21" s="59">
        <v>7.2499999999999995E-2</v>
      </c>
      <c r="F21" s="58" t="s">
        <v>495</v>
      </c>
      <c r="G21" s="60">
        <v>58971</v>
      </c>
      <c r="H21" s="58">
        <v>1.04</v>
      </c>
      <c r="J21" s="46">
        <v>5</v>
      </c>
      <c r="K21" s="46">
        <f>X6</f>
        <v>5078</v>
      </c>
      <c r="L21" s="52"/>
      <c r="M21" s="46"/>
      <c r="N21" s="57">
        <f>K21/$F$2</f>
        <v>8.971731448763251E-2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4815</v>
      </c>
      <c r="Y21" s="61">
        <v>43269</v>
      </c>
      <c r="Z21" s="58" t="s">
        <v>518</v>
      </c>
      <c r="AA21" s="58" t="s">
        <v>495</v>
      </c>
      <c r="AB21" s="58">
        <v>8.5</v>
      </c>
      <c r="AC21" s="58" t="s">
        <v>502</v>
      </c>
      <c r="AD21" s="58">
        <v>61</v>
      </c>
    </row>
    <row r="22" spans="1:30" ht="17.25" customHeight="1" thickBot="1" x14ac:dyDescent="0.3">
      <c r="A22" s="58">
        <v>17</v>
      </c>
      <c r="B22" s="59">
        <v>5.67E-2</v>
      </c>
      <c r="C22" s="59">
        <v>8.72E-2</v>
      </c>
      <c r="D22" s="59">
        <v>7.1199999999999999E-2</v>
      </c>
      <c r="F22" s="58" t="s">
        <v>496</v>
      </c>
      <c r="G22" s="60">
        <v>60910</v>
      </c>
      <c r="H22" s="58">
        <v>1.08</v>
      </c>
      <c r="J22" s="46">
        <v>10</v>
      </c>
      <c r="K22" s="46">
        <f>X11</f>
        <v>4994</v>
      </c>
      <c r="L22" s="52"/>
      <c r="M22" s="46"/>
      <c r="N22" s="57">
        <f t="shared" ref="N22:N28" si="0">K22/$F$2</f>
        <v>8.8233215547703178E-2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4797</v>
      </c>
      <c r="Y22" s="61">
        <v>43192</v>
      </c>
      <c r="Z22" s="58" t="s">
        <v>519</v>
      </c>
      <c r="AA22" s="58" t="s">
        <v>495</v>
      </c>
      <c r="AB22" s="58">
        <v>8.4</v>
      </c>
      <c r="AC22" s="58" t="s">
        <v>502</v>
      </c>
      <c r="AD22" s="58">
        <v>58</v>
      </c>
    </row>
    <row r="23" spans="1:30" ht="17.25" customHeight="1" thickBot="1" x14ac:dyDescent="0.3">
      <c r="A23" s="58">
        <v>18</v>
      </c>
      <c r="B23" s="59">
        <v>4.7100000000000003E-2</v>
      </c>
      <c r="C23" s="59">
        <v>6.9800000000000001E-2</v>
      </c>
      <c r="D23" s="59">
        <v>5.79E-2</v>
      </c>
      <c r="F23" s="58" t="s">
        <v>497</v>
      </c>
      <c r="G23" s="60">
        <v>61768</v>
      </c>
      <c r="H23" s="58">
        <v>1.0900000000000001</v>
      </c>
      <c r="J23" s="46">
        <v>20</v>
      </c>
      <c r="K23" s="46">
        <f>X12</f>
        <v>4964</v>
      </c>
      <c r="L23" s="52"/>
      <c r="M23" s="46"/>
      <c r="N23" s="57">
        <f t="shared" si="0"/>
        <v>8.7703180212014134E-2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4783</v>
      </c>
      <c r="Y23" s="61">
        <v>43424</v>
      </c>
      <c r="Z23" s="58" t="s">
        <v>518</v>
      </c>
      <c r="AA23" s="58" t="s">
        <v>496</v>
      </c>
      <c r="AB23" s="58">
        <v>8.4</v>
      </c>
      <c r="AC23" s="58" t="s">
        <v>502</v>
      </c>
      <c r="AD23" s="58">
        <v>59</v>
      </c>
    </row>
    <row r="24" spans="1:30" ht="17.25" customHeight="1" thickBot="1" x14ac:dyDescent="0.3">
      <c r="A24" s="58">
        <v>19</v>
      </c>
      <c r="B24" s="59">
        <v>3.5799999999999998E-2</v>
      </c>
      <c r="C24" s="59">
        <v>5.2499999999999998E-2</v>
      </c>
      <c r="D24" s="59">
        <v>4.3799999999999999E-2</v>
      </c>
      <c r="F24" s="58" t="s">
        <v>498</v>
      </c>
      <c r="G24" s="60">
        <v>61416</v>
      </c>
      <c r="H24" s="58">
        <v>1.0900000000000001</v>
      </c>
      <c r="J24" s="46">
        <v>30</v>
      </c>
      <c r="K24" s="46">
        <f>X14</f>
        <v>4944</v>
      </c>
      <c r="L24" s="52"/>
      <c r="M24" s="46"/>
      <c r="N24" s="57">
        <f t="shared" si="0"/>
        <v>8.7349823321554776E-2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4765</v>
      </c>
      <c r="Y24" s="61">
        <v>43349</v>
      </c>
      <c r="Z24" s="58" t="s">
        <v>518</v>
      </c>
      <c r="AA24" s="58" t="s">
        <v>498</v>
      </c>
      <c r="AB24" s="58">
        <v>8.4</v>
      </c>
      <c r="AC24" s="58" t="s">
        <v>502</v>
      </c>
      <c r="AD24" s="58">
        <v>59</v>
      </c>
    </row>
    <row r="25" spans="1:30" ht="17.25" customHeight="1" thickBot="1" x14ac:dyDescent="0.3">
      <c r="A25" s="58">
        <v>20</v>
      </c>
      <c r="B25" s="59">
        <v>2.8299999999999999E-2</v>
      </c>
      <c r="C25" s="59">
        <v>4.1799999999999997E-2</v>
      </c>
      <c r="D25" s="59">
        <v>3.4700000000000002E-2</v>
      </c>
      <c r="F25" s="58" t="s">
        <v>499</v>
      </c>
      <c r="G25" s="60">
        <v>63768</v>
      </c>
      <c r="H25" s="58">
        <v>1.1299999999999999</v>
      </c>
      <c r="J25" s="46">
        <v>50</v>
      </c>
      <c r="K25" s="46">
        <f>X18</f>
        <v>4902</v>
      </c>
      <c r="L25" s="52"/>
      <c r="M25" s="46"/>
      <c r="N25" s="57">
        <f t="shared" si="0"/>
        <v>8.6607773851590103E-2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2.3300000000000001E-2</v>
      </c>
      <c r="C26" s="59">
        <v>3.4799999999999998E-2</v>
      </c>
      <c r="D26" s="59">
        <v>2.8799999999999999E-2</v>
      </c>
      <c r="F26" s="58" t="s">
        <v>500</v>
      </c>
      <c r="G26" s="60">
        <v>50220</v>
      </c>
      <c r="H26" s="58">
        <v>0.89</v>
      </c>
      <c r="J26" s="46">
        <v>100</v>
      </c>
      <c r="K26" s="46">
        <f>X20</f>
        <v>4839</v>
      </c>
      <c r="L26" s="52"/>
      <c r="M26" s="46"/>
      <c r="N26" s="57">
        <f t="shared" si="0"/>
        <v>8.5494699646643108E-2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1.66E-2</v>
      </c>
      <c r="C27" s="59">
        <v>2.3E-2</v>
      </c>
      <c r="D27" s="59">
        <v>1.9599999999999999E-2</v>
      </c>
      <c r="G27" s="81"/>
      <c r="J27" s="46">
        <v>150</v>
      </c>
      <c r="K27" s="46">
        <f>X22</f>
        <v>4797</v>
      </c>
      <c r="L27" s="52"/>
      <c r="M27" s="46"/>
      <c r="N27" s="57">
        <f t="shared" si="0"/>
        <v>8.4752650176678448E-2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1.09E-2</v>
      </c>
      <c r="C28" s="59">
        <v>1.5100000000000001E-2</v>
      </c>
      <c r="D28" s="59">
        <v>1.29E-2</v>
      </c>
      <c r="J28" s="46">
        <v>200</v>
      </c>
      <c r="K28" s="46">
        <f>X24</f>
        <v>4765</v>
      </c>
      <c r="L28" s="52"/>
      <c r="M28" s="46"/>
      <c r="N28" s="57">
        <f t="shared" si="0"/>
        <v>8.4187279151943462E-2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3" sqref="F3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505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14900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1676</v>
      </c>
      <c r="Y2" s="61">
        <v>43126</v>
      </c>
      <c r="Z2" s="58" t="s">
        <v>519</v>
      </c>
      <c r="AA2" s="58" t="s">
        <v>499</v>
      </c>
      <c r="AB2" s="58">
        <v>11.4</v>
      </c>
      <c r="AC2" s="58" t="s">
        <v>467</v>
      </c>
      <c r="AD2" s="58">
        <v>63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1673</v>
      </c>
      <c r="Y3" s="61">
        <v>43112</v>
      </c>
      <c r="Z3" s="58" t="s">
        <v>519</v>
      </c>
      <c r="AA3" s="58" t="s">
        <v>499</v>
      </c>
      <c r="AB3" s="58">
        <v>11.4</v>
      </c>
      <c r="AC3" s="58" t="s">
        <v>467</v>
      </c>
      <c r="AD3" s="58">
        <v>61</v>
      </c>
    </row>
    <row r="4" spans="1:30" ht="14.4" thickBot="1" x14ac:dyDescent="0.3">
      <c r="A4" s="42" t="s">
        <v>466</v>
      </c>
      <c r="B4" s="43" t="s">
        <v>467</v>
      </c>
      <c r="C4" s="90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1647</v>
      </c>
      <c r="Y4" s="61">
        <v>43112</v>
      </c>
      <c r="Z4" s="58" t="s">
        <v>520</v>
      </c>
      <c r="AA4" s="58" t="s">
        <v>499</v>
      </c>
      <c r="AB4" s="58">
        <v>11.2</v>
      </c>
      <c r="AC4" s="58" t="s">
        <v>467</v>
      </c>
      <c r="AD4" s="58">
        <v>62</v>
      </c>
    </row>
    <row r="5" spans="1:30" ht="18.75" customHeight="1" thickBot="1" x14ac:dyDescent="0.3">
      <c r="A5" s="58">
        <v>0</v>
      </c>
      <c r="B5" s="59">
        <v>5.1999999999999998E-3</v>
      </c>
      <c r="C5" s="59">
        <v>4.0000000000000001E-3</v>
      </c>
      <c r="D5" s="59">
        <v>4.7000000000000002E-3</v>
      </c>
      <c r="F5" s="58" t="s">
        <v>474</v>
      </c>
      <c r="G5" s="60">
        <v>16145</v>
      </c>
      <c r="H5" s="58">
        <v>1.08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1644</v>
      </c>
      <c r="Y5" s="61">
        <v>43180</v>
      </c>
      <c r="Z5" s="58" t="s">
        <v>519</v>
      </c>
      <c r="AA5" s="58" t="s">
        <v>497</v>
      </c>
      <c r="AB5" s="58">
        <v>11.2</v>
      </c>
      <c r="AC5" s="58" t="s">
        <v>467</v>
      </c>
      <c r="AD5" s="58">
        <v>66</v>
      </c>
    </row>
    <row r="6" spans="1:30" ht="17.25" customHeight="1" thickBot="1" x14ac:dyDescent="0.3">
      <c r="A6" s="58">
        <v>1</v>
      </c>
      <c r="B6" s="59">
        <v>3.2000000000000002E-3</v>
      </c>
      <c r="C6" s="59">
        <v>2.7000000000000001E-3</v>
      </c>
      <c r="D6" s="59">
        <v>3.0000000000000001E-3</v>
      </c>
      <c r="F6" s="58" t="s">
        <v>476</v>
      </c>
      <c r="G6" s="60">
        <v>17478</v>
      </c>
      <c r="H6" s="58">
        <v>1.17</v>
      </c>
      <c r="J6" s="47" t="s">
        <v>477</v>
      </c>
      <c r="K6" s="48">
        <f>LARGE((K8,K9),1)</f>
        <v>0.78352941176470592</v>
      </c>
      <c r="N6" s="48" t="s">
        <v>468</v>
      </c>
      <c r="O6" s="93"/>
      <c r="P6" s="93"/>
      <c r="Q6" s="93"/>
      <c r="R6" s="93"/>
      <c r="S6" s="93"/>
      <c r="T6" s="93"/>
      <c r="U6" s="97"/>
      <c r="W6" s="58">
        <v>5</v>
      </c>
      <c r="X6" s="58">
        <v>1642</v>
      </c>
      <c r="Y6" s="61">
        <v>43161</v>
      </c>
      <c r="Z6" s="58" t="s">
        <v>520</v>
      </c>
      <c r="AA6" s="58" t="s">
        <v>499</v>
      </c>
      <c r="AB6" s="58">
        <v>11.2</v>
      </c>
      <c r="AC6" s="58" t="s">
        <v>467</v>
      </c>
      <c r="AD6" s="58">
        <v>59</v>
      </c>
    </row>
    <row r="7" spans="1:30" ht="17.25" customHeight="1" thickBot="1" x14ac:dyDescent="0.3">
      <c r="A7" s="58">
        <v>2</v>
      </c>
      <c r="B7" s="59">
        <v>2.3999999999999998E-3</v>
      </c>
      <c r="C7" s="59">
        <v>2.0999999999999999E-3</v>
      </c>
      <c r="D7" s="59">
        <v>2.2000000000000001E-3</v>
      </c>
      <c r="F7" s="58" t="s">
        <v>478</v>
      </c>
      <c r="G7" s="60">
        <v>17518</v>
      </c>
      <c r="H7" s="58">
        <v>1.17</v>
      </c>
      <c r="J7" s="49" t="s">
        <v>479</v>
      </c>
      <c r="K7" s="48">
        <f>LARGE((K10,K11),1)</f>
        <v>0.63487049905243209</v>
      </c>
      <c r="N7" s="48" t="s">
        <v>467</v>
      </c>
      <c r="O7" s="93"/>
      <c r="P7" s="93"/>
      <c r="Q7" s="93"/>
      <c r="R7" s="93"/>
      <c r="S7" s="93"/>
      <c r="T7" s="93"/>
      <c r="U7" s="97"/>
      <c r="W7" s="58">
        <v>6</v>
      </c>
      <c r="X7" s="58">
        <v>1633</v>
      </c>
      <c r="Y7" s="61">
        <v>43105</v>
      </c>
      <c r="Z7" s="58" t="s">
        <v>520</v>
      </c>
      <c r="AA7" s="58" t="s">
        <v>499</v>
      </c>
      <c r="AB7" s="58">
        <v>11.1</v>
      </c>
      <c r="AC7" s="58" t="s">
        <v>467</v>
      </c>
      <c r="AD7" s="58">
        <v>58</v>
      </c>
    </row>
    <row r="8" spans="1:30" ht="17.25" customHeight="1" thickBot="1" x14ac:dyDescent="0.35">
      <c r="A8" s="58">
        <v>3</v>
      </c>
      <c r="B8" s="59">
        <v>1.6999999999999999E-3</v>
      </c>
      <c r="C8" s="59">
        <v>1.9E-3</v>
      </c>
      <c r="D8" s="59">
        <v>1.8E-3</v>
      </c>
      <c r="F8" s="58" t="s">
        <v>480</v>
      </c>
      <c r="G8" s="60">
        <v>16330</v>
      </c>
      <c r="H8" s="58">
        <v>1.0900000000000001</v>
      </c>
      <c r="K8" s="50">
        <f>LARGE(B11:C11,1)/(B11+C11)</f>
        <v>0.78352941176470592</v>
      </c>
      <c r="O8" s="93"/>
      <c r="P8" s="93"/>
      <c r="Q8" s="93"/>
      <c r="R8" s="93"/>
      <c r="S8" s="93"/>
      <c r="T8" s="93"/>
      <c r="U8" s="97"/>
      <c r="W8" s="58">
        <v>7</v>
      </c>
      <c r="X8" s="58">
        <v>1624</v>
      </c>
      <c r="Y8" s="61">
        <v>43144</v>
      </c>
      <c r="Z8" s="58" t="s">
        <v>519</v>
      </c>
      <c r="AA8" s="58" t="s">
        <v>496</v>
      </c>
      <c r="AB8" s="58">
        <v>11</v>
      </c>
      <c r="AC8" s="58" t="s">
        <v>467</v>
      </c>
      <c r="AD8" s="58">
        <v>63</v>
      </c>
    </row>
    <row r="9" spans="1:30" ht="17.25" customHeight="1" thickBot="1" x14ac:dyDescent="0.35">
      <c r="A9" s="58">
        <v>4</v>
      </c>
      <c r="B9" s="59">
        <v>3.3E-3</v>
      </c>
      <c r="C9" s="59">
        <v>4.1999999999999997E-3</v>
      </c>
      <c r="D9" s="59">
        <v>3.7000000000000002E-3</v>
      </c>
      <c r="F9" s="58" t="s">
        <v>481</v>
      </c>
      <c r="G9" s="60">
        <v>14485</v>
      </c>
      <c r="H9" s="58">
        <v>0.97</v>
      </c>
      <c r="K9" s="50">
        <f>LARGE(B12:C12,1)/(B12+C12)</f>
        <v>0.68704746580852782</v>
      </c>
      <c r="O9" s="93"/>
      <c r="P9" s="93"/>
      <c r="Q9" s="93"/>
      <c r="R9" s="93"/>
      <c r="S9" s="93"/>
      <c r="T9" s="93"/>
      <c r="U9" s="97"/>
      <c r="W9" s="58">
        <v>8</v>
      </c>
      <c r="X9" s="58">
        <v>1623</v>
      </c>
      <c r="Y9" s="61">
        <v>43158</v>
      </c>
      <c r="Z9" s="58" t="s">
        <v>519</v>
      </c>
      <c r="AA9" s="58" t="s">
        <v>496</v>
      </c>
      <c r="AB9" s="58">
        <v>11</v>
      </c>
      <c r="AC9" s="58" t="s">
        <v>467</v>
      </c>
      <c r="AD9" s="58">
        <v>64</v>
      </c>
    </row>
    <row r="10" spans="1:30" ht="17.25" customHeight="1" thickBot="1" x14ac:dyDescent="0.35">
      <c r="A10" s="58">
        <v>5</v>
      </c>
      <c r="B10" s="59">
        <v>7.0000000000000001E-3</v>
      </c>
      <c r="C10" s="59">
        <v>1.7600000000000001E-2</v>
      </c>
      <c r="D10" s="59">
        <v>1.21E-2</v>
      </c>
      <c r="F10" s="58" t="s">
        <v>482</v>
      </c>
      <c r="G10" s="60">
        <v>12934</v>
      </c>
      <c r="H10" s="58">
        <v>0.86</v>
      </c>
      <c r="K10" s="50">
        <f>LARGE(B20:C20,1)/(B20+C20)</f>
        <v>0.59200507614213194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1622</v>
      </c>
      <c r="Y10" s="61">
        <v>43108</v>
      </c>
      <c r="Z10" s="58" t="s">
        <v>519</v>
      </c>
      <c r="AA10" s="58" t="s">
        <v>495</v>
      </c>
      <c r="AB10" s="58">
        <v>11</v>
      </c>
      <c r="AC10" s="58" t="s">
        <v>467</v>
      </c>
      <c r="AD10" s="58">
        <v>65</v>
      </c>
    </row>
    <row r="11" spans="1:30" ht="17.25" customHeight="1" thickBot="1" x14ac:dyDescent="0.35">
      <c r="A11" s="58">
        <v>6</v>
      </c>
      <c r="B11" s="59">
        <v>1.84E-2</v>
      </c>
      <c r="C11" s="59">
        <v>6.6600000000000006E-2</v>
      </c>
      <c r="D11" s="59">
        <v>4.1399999999999999E-2</v>
      </c>
      <c r="F11" s="58" t="s">
        <v>483</v>
      </c>
      <c r="G11" s="60">
        <v>13382</v>
      </c>
      <c r="H11" s="58">
        <v>0.89</v>
      </c>
      <c r="K11" s="50">
        <f>LARGE(B21:C21,1)/(B21+C21)</f>
        <v>0.63487049905243209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1622</v>
      </c>
      <c r="Y11" s="61">
        <v>43147</v>
      </c>
      <c r="Z11" s="58" t="s">
        <v>520</v>
      </c>
      <c r="AA11" s="58" t="s">
        <v>499</v>
      </c>
      <c r="AB11" s="58">
        <v>11</v>
      </c>
      <c r="AC11" s="58" t="s">
        <v>467</v>
      </c>
      <c r="AD11" s="58">
        <v>59</v>
      </c>
    </row>
    <row r="12" spans="1:30" ht="17.25" customHeight="1" thickBot="1" x14ac:dyDescent="0.3">
      <c r="A12" s="58">
        <v>7</v>
      </c>
      <c r="B12" s="59">
        <v>3.8899999999999997E-2</v>
      </c>
      <c r="C12" s="59">
        <v>8.5400000000000004E-2</v>
      </c>
      <c r="D12" s="59">
        <v>6.1100000000000002E-2</v>
      </c>
      <c r="F12" s="58" t="s">
        <v>484</v>
      </c>
      <c r="G12" s="60">
        <v>13300</v>
      </c>
      <c r="H12" s="58">
        <v>0.89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1599</v>
      </c>
      <c r="Y12" s="61">
        <v>43168</v>
      </c>
      <c r="Z12" s="58" t="s">
        <v>519</v>
      </c>
      <c r="AA12" s="58" t="s">
        <v>499</v>
      </c>
      <c r="AB12" s="58">
        <v>10.9</v>
      </c>
      <c r="AC12" s="58" t="s">
        <v>467</v>
      </c>
      <c r="AD12" s="58">
        <v>65</v>
      </c>
    </row>
    <row r="13" spans="1:30" ht="17.25" customHeight="1" thickBot="1" x14ac:dyDescent="0.3">
      <c r="A13" s="58">
        <v>8</v>
      </c>
      <c r="B13" s="59">
        <v>5.0599999999999999E-2</v>
      </c>
      <c r="C13" s="59">
        <v>8.5800000000000001E-2</v>
      </c>
      <c r="D13" s="59">
        <v>6.7400000000000002E-2</v>
      </c>
      <c r="F13" s="58" t="s">
        <v>485</v>
      </c>
      <c r="G13" s="60">
        <v>12993</v>
      </c>
      <c r="H13" s="58">
        <v>0.87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1589</v>
      </c>
      <c r="Y13" s="61">
        <v>43133</v>
      </c>
      <c r="Z13" s="58" t="s">
        <v>519</v>
      </c>
      <c r="AA13" s="58" t="s">
        <v>499</v>
      </c>
      <c r="AB13" s="58">
        <v>10.8</v>
      </c>
      <c r="AC13" s="58" t="s">
        <v>467</v>
      </c>
      <c r="AD13" s="58">
        <v>63</v>
      </c>
    </row>
    <row r="14" spans="1:30" ht="14.4" thickBot="1" x14ac:dyDescent="0.3">
      <c r="A14" s="58">
        <v>9</v>
      </c>
      <c r="B14" s="59">
        <v>5.3900000000000003E-2</v>
      </c>
      <c r="C14" s="59">
        <v>7.4899999999999994E-2</v>
      </c>
      <c r="D14" s="59">
        <v>6.3899999999999998E-2</v>
      </c>
      <c r="F14" s="58" t="s">
        <v>486</v>
      </c>
      <c r="G14" s="60">
        <v>14820</v>
      </c>
      <c r="H14" s="58">
        <v>0.99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1580</v>
      </c>
      <c r="Y14" s="61">
        <v>43431</v>
      </c>
      <c r="Z14" s="58" t="s">
        <v>519</v>
      </c>
      <c r="AA14" s="58" t="s">
        <v>496</v>
      </c>
      <c r="AB14" s="58">
        <v>10.7</v>
      </c>
      <c r="AC14" s="58" t="s">
        <v>467</v>
      </c>
      <c r="AD14" s="58">
        <v>67</v>
      </c>
    </row>
    <row r="15" spans="1:30" ht="14.4" thickBot="1" x14ac:dyDescent="0.3">
      <c r="A15" s="58">
        <v>10</v>
      </c>
      <c r="B15" s="59">
        <v>5.8900000000000001E-2</v>
      </c>
      <c r="C15" s="59">
        <v>7.1800000000000003E-2</v>
      </c>
      <c r="D15" s="59">
        <v>6.5000000000000002E-2</v>
      </c>
      <c r="F15" s="58" t="s">
        <v>487</v>
      </c>
      <c r="G15" s="60">
        <v>15469</v>
      </c>
      <c r="H15" s="58">
        <v>1.03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1572</v>
      </c>
      <c r="Y15" s="61">
        <v>43159</v>
      </c>
      <c r="Z15" s="58" t="s">
        <v>519</v>
      </c>
      <c r="AA15" s="58" t="s">
        <v>497</v>
      </c>
      <c r="AB15" s="58">
        <v>10.7</v>
      </c>
      <c r="AC15" s="58" t="s">
        <v>467</v>
      </c>
      <c r="AD15" s="58">
        <v>64</v>
      </c>
    </row>
    <row r="16" spans="1:30" ht="14.4" thickBot="1" x14ac:dyDescent="0.3">
      <c r="A16" s="58">
        <v>11</v>
      </c>
      <c r="B16" s="59">
        <v>6.9400000000000003E-2</v>
      </c>
      <c r="C16" s="59">
        <v>7.2999999999999995E-2</v>
      </c>
      <c r="D16" s="59">
        <v>7.1199999999999999E-2</v>
      </c>
      <c r="F16" s="58" t="s">
        <v>488</v>
      </c>
      <c r="G16" s="60">
        <v>15073</v>
      </c>
      <c r="H16" s="58">
        <v>1.01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1568</v>
      </c>
      <c r="Y16" s="61">
        <v>43167</v>
      </c>
      <c r="Z16" s="58" t="s">
        <v>519</v>
      </c>
      <c r="AA16" s="58" t="s">
        <v>498</v>
      </c>
      <c r="AB16" s="58">
        <v>10.7</v>
      </c>
      <c r="AC16" s="58" t="s">
        <v>467</v>
      </c>
      <c r="AD16" s="58">
        <v>68</v>
      </c>
    </row>
    <row r="17" spans="1:30" ht="14.4" thickBot="1" x14ac:dyDescent="0.3">
      <c r="A17" s="58">
        <v>12</v>
      </c>
      <c r="B17" s="59">
        <v>7.22E-2</v>
      </c>
      <c r="C17" s="59">
        <v>7.4099999999999999E-2</v>
      </c>
      <c r="D17" s="59">
        <v>7.3099999999999998E-2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1562</v>
      </c>
      <c r="Y17" s="61">
        <v>43447</v>
      </c>
      <c r="Z17" s="58" t="s">
        <v>519</v>
      </c>
      <c r="AA17" s="58" t="s">
        <v>498</v>
      </c>
      <c r="AB17" s="58">
        <v>10.6</v>
      </c>
      <c r="AC17" s="58" t="s">
        <v>467</v>
      </c>
      <c r="AD17" s="58">
        <v>69</v>
      </c>
    </row>
    <row r="18" spans="1:30" ht="14.4" thickBot="1" x14ac:dyDescent="0.3">
      <c r="A18" s="58">
        <v>13</v>
      </c>
      <c r="B18" s="59">
        <v>7.1099999999999997E-2</v>
      </c>
      <c r="C18" s="59">
        <v>6.8699999999999997E-2</v>
      </c>
      <c r="D18" s="59">
        <v>6.9900000000000004E-2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1557</v>
      </c>
      <c r="Y18" s="61">
        <v>43172</v>
      </c>
      <c r="Z18" s="58" t="s">
        <v>519</v>
      </c>
      <c r="AA18" s="58" t="s">
        <v>496</v>
      </c>
      <c r="AB18" s="58">
        <v>10.6</v>
      </c>
      <c r="AC18" s="58" t="s">
        <v>467</v>
      </c>
      <c r="AD18" s="58">
        <v>66</v>
      </c>
    </row>
    <row r="19" spans="1:30" ht="17.25" customHeight="1" thickBot="1" x14ac:dyDescent="0.3">
      <c r="A19" s="58">
        <v>14</v>
      </c>
      <c r="B19" s="59">
        <v>7.5499999999999998E-2</v>
      </c>
      <c r="C19" s="59">
        <v>6.5799999999999997E-2</v>
      </c>
      <c r="D19" s="59">
        <v>7.0900000000000005E-2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1537</v>
      </c>
      <c r="Y19" s="61">
        <v>43154</v>
      </c>
      <c r="Z19" s="58" t="s">
        <v>520</v>
      </c>
      <c r="AA19" s="58" t="s">
        <v>499</v>
      </c>
      <c r="AB19" s="58">
        <v>10.5</v>
      </c>
      <c r="AC19" s="58" t="s">
        <v>467</v>
      </c>
      <c r="AD19" s="58">
        <v>61</v>
      </c>
    </row>
    <row r="20" spans="1:30" ht="17.25" customHeight="1" thickBot="1" x14ac:dyDescent="0.3">
      <c r="A20" s="58">
        <v>15</v>
      </c>
      <c r="B20" s="59">
        <v>9.3299999999999994E-2</v>
      </c>
      <c r="C20" s="59">
        <v>6.4299999999999996E-2</v>
      </c>
      <c r="D20" s="59">
        <v>7.9500000000000001E-2</v>
      </c>
      <c r="F20" s="58" t="s">
        <v>491</v>
      </c>
      <c r="G20" s="60">
        <v>8761</v>
      </c>
      <c r="H20" s="58">
        <v>0.57999999999999996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1516</v>
      </c>
      <c r="Y20" s="61">
        <v>43416</v>
      </c>
      <c r="Z20" s="58" t="s">
        <v>520</v>
      </c>
      <c r="AA20" s="58" t="s">
        <v>495</v>
      </c>
      <c r="AB20" s="58">
        <v>10.3</v>
      </c>
      <c r="AC20" s="58" t="s">
        <v>467</v>
      </c>
      <c r="AD20" s="58">
        <v>62</v>
      </c>
    </row>
    <row r="21" spans="1:30" ht="17.25" customHeight="1" thickBot="1" x14ac:dyDescent="0.3">
      <c r="A21" s="58">
        <v>16</v>
      </c>
      <c r="B21" s="59">
        <v>0.10050000000000001</v>
      </c>
      <c r="C21" s="59">
        <v>5.7799999999999997E-2</v>
      </c>
      <c r="D21" s="59">
        <v>8.0199999999999994E-2</v>
      </c>
      <c r="F21" s="58" t="s">
        <v>495</v>
      </c>
      <c r="G21" s="60">
        <v>16190</v>
      </c>
      <c r="H21" s="58">
        <v>1.08</v>
      </c>
      <c r="J21" s="46">
        <v>5</v>
      </c>
      <c r="K21" s="46">
        <f>X6</f>
        <v>1642</v>
      </c>
      <c r="L21" s="52"/>
      <c r="M21" s="46"/>
      <c r="N21" s="57">
        <f>K21/$F$2</f>
        <v>0.11020134228187919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1503</v>
      </c>
      <c r="Y21" s="61">
        <v>43206</v>
      </c>
      <c r="Z21" s="58" t="s">
        <v>519</v>
      </c>
      <c r="AA21" s="58" t="s">
        <v>495</v>
      </c>
      <c r="AB21" s="58">
        <v>10.199999999999999</v>
      </c>
      <c r="AC21" s="58" t="s">
        <v>467</v>
      </c>
      <c r="AD21" s="58">
        <v>69</v>
      </c>
    </row>
    <row r="22" spans="1:30" ht="17.25" customHeight="1" thickBot="1" x14ac:dyDescent="0.3">
      <c r="A22" s="58">
        <v>17</v>
      </c>
      <c r="B22" s="59">
        <v>8.7300000000000003E-2</v>
      </c>
      <c r="C22" s="59">
        <v>5.2499999999999998E-2</v>
      </c>
      <c r="D22" s="59">
        <v>7.0699999999999999E-2</v>
      </c>
      <c r="F22" s="58" t="s">
        <v>496</v>
      </c>
      <c r="G22" s="60">
        <v>16649</v>
      </c>
      <c r="H22" s="58">
        <v>1.1100000000000001</v>
      </c>
      <c r="J22" s="46">
        <v>10</v>
      </c>
      <c r="K22" s="46">
        <f>X11</f>
        <v>1622</v>
      </c>
      <c r="L22" s="52"/>
      <c r="M22" s="46"/>
      <c r="N22" s="57">
        <f t="shared" ref="N22:N28" si="0">K22/$F$2</f>
        <v>0.10885906040268456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1490</v>
      </c>
      <c r="Y22" s="61">
        <v>43437</v>
      </c>
      <c r="Z22" s="58" t="s">
        <v>519</v>
      </c>
      <c r="AA22" s="58" t="s">
        <v>495</v>
      </c>
      <c r="AB22" s="58">
        <v>10.1</v>
      </c>
      <c r="AC22" s="58" t="s">
        <v>467</v>
      </c>
      <c r="AD22" s="58">
        <v>68</v>
      </c>
    </row>
    <row r="23" spans="1:30" ht="17.25" customHeight="1" thickBot="1" x14ac:dyDescent="0.3">
      <c r="A23" s="58">
        <v>18</v>
      </c>
      <c r="B23" s="59">
        <v>5.6599999999999998E-2</v>
      </c>
      <c r="C23" s="59">
        <v>4.1000000000000002E-2</v>
      </c>
      <c r="D23" s="59">
        <v>4.9099999999999998E-2</v>
      </c>
      <c r="F23" s="58" t="s">
        <v>497</v>
      </c>
      <c r="G23" s="60">
        <v>16889</v>
      </c>
      <c r="H23" s="58">
        <v>1.1299999999999999</v>
      </c>
      <c r="J23" s="46">
        <v>20</v>
      </c>
      <c r="K23" s="46">
        <f>X12</f>
        <v>1599</v>
      </c>
      <c r="L23" s="52"/>
      <c r="M23" s="46"/>
      <c r="N23" s="57">
        <f t="shared" si="0"/>
        <v>0.10731543624161073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1474</v>
      </c>
      <c r="Y23" s="61">
        <v>43441</v>
      </c>
      <c r="Z23" s="58" t="s">
        <v>519</v>
      </c>
      <c r="AA23" s="58" t="s">
        <v>499</v>
      </c>
      <c r="AB23" s="58">
        <v>10</v>
      </c>
      <c r="AC23" s="58" t="s">
        <v>467</v>
      </c>
      <c r="AD23" s="58">
        <v>67</v>
      </c>
    </row>
    <row r="24" spans="1:30" ht="17.25" customHeight="1" thickBot="1" x14ac:dyDescent="0.3">
      <c r="A24" s="58">
        <v>19</v>
      </c>
      <c r="B24" s="59">
        <v>4.0099999999999997E-2</v>
      </c>
      <c r="C24" s="59">
        <v>2.8000000000000001E-2</v>
      </c>
      <c r="D24" s="59">
        <v>3.4299999999999997E-2</v>
      </c>
      <c r="F24" s="58" t="s">
        <v>498</v>
      </c>
      <c r="G24" s="60">
        <v>16869</v>
      </c>
      <c r="H24" s="58">
        <v>1.1299999999999999</v>
      </c>
      <c r="J24" s="46">
        <v>30</v>
      </c>
      <c r="K24" s="46">
        <f>X14</f>
        <v>1580</v>
      </c>
      <c r="L24" s="52"/>
      <c r="M24" s="46"/>
      <c r="N24" s="57">
        <f t="shared" si="0"/>
        <v>0.10604026845637583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1461</v>
      </c>
      <c r="Y24" s="61">
        <v>43223</v>
      </c>
      <c r="Z24" s="58" t="s">
        <v>519</v>
      </c>
      <c r="AA24" s="58" t="s">
        <v>498</v>
      </c>
      <c r="AB24" s="58">
        <v>9.9</v>
      </c>
      <c r="AC24" s="58" t="s">
        <v>467</v>
      </c>
      <c r="AD24" s="58">
        <v>69</v>
      </c>
    </row>
    <row r="25" spans="1:30" ht="17.25" customHeight="1" thickBot="1" x14ac:dyDescent="0.3">
      <c r="A25" s="58">
        <v>20</v>
      </c>
      <c r="B25" s="59">
        <v>3.3500000000000002E-2</v>
      </c>
      <c r="C25" s="59">
        <v>2.06E-2</v>
      </c>
      <c r="D25" s="59">
        <v>2.7400000000000001E-2</v>
      </c>
      <c r="F25" s="58" t="s">
        <v>499</v>
      </c>
      <c r="G25" s="60">
        <v>17432</v>
      </c>
      <c r="H25" s="58">
        <v>1.1599999999999999</v>
      </c>
      <c r="J25" s="46">
        <v>50</v>
      </c>
      <c r="K25" s="46">
        <f>X18</f>
        <v>1557</v>
      </c>
      <c r="L25" s="52"/>
      <c r="M25" s="46"/>
      <c r="N25" s="57">
        <f t="shared" si="0"/>
        <v>0.10449664429530202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2.7199999999999998E-2</v>
      </c>
      <c r="C26" s="59">
        <v>1.7600000000000001E-2</v>
      </c>
      <c r="D26" s="59">
        <v>2.2599999999999999E-2</v>
      </c>
      <c r="F26" s="58" t="s">
        <v>500</v>
      </c>
      <c r="G26" s="60">
        <v>11917</v>
      </c>
      <c r="H26" s="58">
        <v>0.8</v>
      </c>
      <c r="J26" s="46">
        <v>100</v>
      </c>
      <c r="K26" s="46">
        <f>X20</f>
        <v>1516</v>
      </c>
      <c r="L26" s="52"/>
      <c r="M26" s="46"/>
      <c r="N26" s="57">
        <f t="shared" si="0"/>
        <v>0.10174496644295301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1.9300000000000001E-2</v>
      </c>
      <c r="C27" s="59">
        <v>1.23E-2</v>
      </c>
      <c r="D27" s="59">
        <v>1.6E-2</v>
      </c>
      <c r="J27" s="46">
        <v>150</v>
      </c>
      <c r="K27" s="46">
        <f>X22</f>
        <v>1490</v>
      </c>
      <c r="L27" s="52"/>
      <c r="M27" s="46"/>
      <c r="N27" s="57">
        <f t="shared" si="0"/>
        <v>0.1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1.04E-2</v>
      </c>
      <c r="C28" s="59">
        <v>7.3000000000000001E-3</v>
      </c>
      <c r="D28" s="59">
        <v>8.8999999999999999E-3</v>
      </c>
      <c r="J28" s="46">
        <v>200</v>
      </c>
      <c r="K28" s="46">
        <f>X24</f>
        <v>1461</v>
      </c>
      <c r="L28" s="52"/>
      <c r="M28" s="46"/>
      <c r="N28" s="57">
        <f t="shared" si="0"/>
        <v>9.805369127516779E-2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506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22900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/>
      <c r="Y2" s="61">
        <v>43294</v>
      </c>
      <c r="Z2" s="58" t="s">
        <v>519</v>
      </c>
      <c r="AA2" s="58" t="s">
        <v>499</v>
      </c>
      <c r="AB2" s="58">
        <v>12.1</v>
      </c>
      <c r="AC2" s="58" t="s">
        <v>502</v>
      </c>
      <c r="AD2" s="58">
        <v>52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/>
      <c r="Y3" s="61">
        <v>43294</v>
      </c>
      <c r="Z3" s="58" t="s">
        <v>518</v>
      </c>
      <c r="AA3" s="58" t="s">
        <v>499</v>
      </c>
      <c r="AB3" s="58">
        <v>11.9</v>
      </c>
      <c r="AC3" s="58" t="s">
        <v>502</v>
      </c>
      <c r="AD3" s="58">
        <v>52</v>
      </c>
    </row>
    <row r="4" spans="1:30" ht="14.4" thickBot="1" x14ac:dyDescent="0.3">
      <c r="A4" s="42" t="s">
        <v>466</v>
      </c>
      <c r="B4" s="43" t="s">
        <v>501</v>
      </c>
      <c r="C4" s="90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/>
      <c r="Y4" s="61">
        <v>43298</v>
      </c>
      <c r="Z4" s="58" t="s">
        <v>518</v>
      </c>
      <c r="AA4" s="58" t="s">
        <v>496</v>
      </c>
      <c r="AB4" s="58">
        <v>11.4</v>
      </c>
      <c r="AC4" s="58" t="s">
        <v>502</v>
      </c>
      <c r="AD4" s="58">
        <v>53</v>
      </c>
    </row>
    <row r="5" spans="1:30" ht="18.75" customHeight="1" thickBot="1" x14ac:dyDescent="0.3">
      <c r="A5" s="58">
        <v>0</v>
      </c>
      <c r="B5" s="105">
        <v>5.3E-3</v>
      </c>
      <c r="C5" s="59">
        <v>9.7999999999999997E-3</v>
      </c>
      <c r="D5" s="59">
        <v>7.6E-3</v>
      </c>
      <c r="F5" s="58" t="s">
        <v>474</v>
      </c>
      <c r="G5" s="60">
        <v>23438</v>
      </c>
      <c r="H5" s="63">
        <v>1.03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/>
      <c r="Y5" s="61">
        <v>43298</v>
      </c>
      <c r="Z5" s="58" t="s">
        <v>529</v>
      </c>
      <c r="AA5" s="58" t="s">
        <v>496</v>
      </c>
      <c r="AB5" s="58">
        <v>11.3</v>
      </c>
      <c r="AC5" s="58" t="s">
        <v>501</v>
      </c>
      <c r="AD5" s="58">
        <v>53</v>
      </c>
    </row>
    <row r="6" spans="1:30" ht="17.25" customHeight="1" thickBot="1" x14ac:dyDescent="0.3">
      <c r="A6" s="58">
        <v>1</v>
      </c>
      <c r="B6" s="59">
        <v>3.2000000000000002E-3</v>
      </c>
      <c r="C6" s="59">
        <v>6.6E-3</v>
      </c>
      <c r="D6" s="59">
        <v>4.8999999999999998E-3</v>
      </c>
      <c r="F6" s="58" t="s">
        <v>476</v>
      </c>
      <c r="G6" s="60">
        <v>24800</v>
      </c>
      <c r="H6" s="63">
        <v>1.08</v>
      </c>
      <c r="J6" s="47" t="s">
        <v>477</v>
      </c>
      <c r="K6" s="48">
        <f>LARGE((K8,K9),1)</f>
        <v>0.79572763684913228</v>
      </c>
      <c r="N6" s="48" t="s">
        <v>501</v>
      </c>
      <c r="O6" s="93"/>
      <c r="P6" s="93"/>
      <c r="Q6" s="93"/>
      <c r="R6" s="93"/>
      <c r="S6" s="93"/>
      <c r="T6" s="93"/>
      <c r="U6" s="97"/>
      <c r="W6" s="58">
        <v>5</v>
      </c>
      <c r="X6" s="58"/>
      <c r="Y6" s="61">
        <v>43300</v>
      </c>
      <c r="Z6" s="58" t="s">
        <v>518</v>
      </c>
      <c r="AA6" s="58" t="s">
        <v>498</v>
      </c>
      <c r="AB6" s="58">
        <v>11.2</v>
      </c>
      <c r="AC6" s="58" t="s">
        <v>502</v>
      </c>
      <c r="AD6" s="58">
        <v>53</v>
      </c>
    </row>
    <row r="7" spans="1:30" ht="17.25" customHeight="1" thickBot="1" x14ac:dyDescent="0.3">
      <c r="A7" s="58">
        <v>2</v>
      </c>
      <c r="B7" s="59">
        <v>2.7000000000000001E-3</v>
      </c>
      <c r="C7" s="59">
        <v>5.7999999999999996E-3</v>
      </c>
      <c r="D7" s="59">
        <v>4.3E-3</v>
      </c>
      <c r="F7" s="58" t="s">
        <v>478</v>
      </c>
      <c r="G7" s="60">
        <v>24497</v>
      </c>
      <c r="H7" s="63">
        <v>1.07</v>
      </c>
      <c r="J7" s="49" t="s">
        <v>479</v>
      </c>
      <c r="K7" s="48">
        <f>LARGE((K10,K11),1)</f>
        <v>0.62634578847371758</v>
      </c>
      <c r="N7" s="48" t="s">
        <v>502</v>
      </c>
      <c r="O7" s="93"/>
      <c r="P7" s="93"/>
      <c r="Q7" s="93"/>
      <c r="R7" s="93"/>
      <c r="S7" s="93"/>
      <c r="T7" s="93"/>
      <c r="U7" s="97"/>
      <c r="W7" s="58">
        <v>6</v>
      </c>
      <c r="X7" s="58"/>
      <c r="Y7" s="61">
        <v>43299</v>
      </c>
      <c r="Z7" s="58" t="s">
        <v>518</v>
      </c>
      <c r="AA7" s="58" t="s">
        <v>497</v>
      </c>
      <c r="AB7" s="58">
        <v>11.2</v>
      </c>
      <c r="AC7" s="58" t="s">
        <v>502</v>
      </c>
      <c r="AD7" s="58">
        <v>54</v>
      </c>
    </row>
    <row r="8" spans="1:30" ht="17.25" customHeight="1" thickBot="1" x14ac:dyDescent="0.35">
      <c r="A8" s="58">
        <v>3</v>
      </c>
      <c r="B8" s="59">
        <v>3.7000000000000002E-3</v>
      </c>
      <c r="C8" s="59">
        <v>3.5999999999999999E-3</v>
      </c>
      <c r="D8" s="59">
        <v>3.5999999999999999E-3</v>
      </c>
      <c r="F8" s="58" t="s">
        <v>480</v>
      </c>
      <c r="G8" s="60">
        <v>23824</v>
      </c>
      <c r="H8" s="63">
        <v>1.04</v>
      </c>
      <c r="K8" s="50">
        <f>LARGE(B11:C11,1)/(B11+C11)</f>
        <v>0.77884615384615385</v>
      </c>
      <c r="O8" s="93"/>
      <c r="P8" s="93"/>
      <c r="Q8" s="93"/>
      <c r="R8" s="93"/>
      <c r="S8" s="93"/>
      <c r="T8" s="93"/>
      <c r="U8" s="97"/>
      <c r="W8" s="58">
        <v>7</v>
      </c>
      <c r="X8" s="58"/>
      <c r="Y8" s="61">
        <v>43300</v>
      </c>
      <c r="Z8" s="58" t="s">
        <v>519</v>
      </c>
      <c r="AA8" s="58" t="s">
        <v>498</v>
      </c>
      <c r="AB8" s="58">
        <v>11.1</v>
      </c>
      <c r="AC8" s="58" t="s">
        <v>502</v>
      </c>
      <c r="AD8" s="58">
        <v>53</v>
      </c>
    </row>
    <row r="9" spans="1:30" ht="17.25" customHeight="1" thickBot="1" x14ac:dyDescent="0.35">
      <c r="A9" s="58">
        <v>4</v>
      </c>
      <c r="B9" s="59">
        <v>7.6E-3</v>
      </c>
      <c r="C9" s="59">
        <v>3.0000000000000001E-3</v>
      </c>
      <c r="D9" s="59">
        <v>5.1999999999999998E-3</v>
      </c>
      <c r="F9" s="58" t="s">
        <v>481</v>
      </c>
      <c r="G9" s="60">
        <v>23054</v>
      </c>
      <c r="H9" s="63">
        <v>1.01</v>
      </c>
      <c r="K9" s="50">
        <f>LARGE(B12:C12,1)/(B12+C12)</f>
        <v>0.79572763684913228</v>
      </c>
      <c r="O9" s="93"/>
      <c r="P9" s="93"/>
      <c r="Q9" s="93"/>
      <c r="R9" s="93"/>
      <c r="S9" s="93"/>
      <c r="T9" s="93"/>
      <c r="U9" s="97"/>
      <c r="W9" s="58">
        <v>8</v>
      </c>
      <c r="X9" s="58"/>
      <c r="Y9" s="61">
        <v>43200</v>
      </c>
      <c r="Z9" s="58" t="s">
        <v>529</v>
      </c>
      <c r="AA9" s="58" t="s">
        <v>496</v>
      </c>
      <c r="AB9" s="58">
        <v>11</v>
      </c>
      <c r="AC9" s="58" t="s">
        <v>501</v>
      </c>
      <c r="AD9" s="58">
        <v>81</v>
      </c>
    </row>
    <row r="10" spans="1:30" ht="17.25" customHeight="1" thickBot="1" x14ac:dyDescent="0.35">
      <c r="A10" s="58">
        <v>5</v>
      </c>
      <c r="B10" s="59">
        <v>2.2599999999999999E-2</v>
      </c>
      <c r="C10" s="59">
        <v>6.8999999999999999E-3</v>
      </c>
      <c r="D10" s="59">
        <v>1.46E-2</v>
      </c>
      <c r="F10" s="58" t="s">
        <v>482</v>
      </c>
      <c r="G10" s="60">
        <v>21221</v>
      </c>
      <c r="H10" s="63">
        <v>0.93</v>
      </c>
      <c r="K10" s="50">
        <f>LARGE(B20:C20,1)/(B20+C20)</f>
        <v>0.59084406294706726</v>
      </c>
      <c r="O10" s="93"/>
      <c r="P10" s="93"/>
      <c r="Q10" s="93"/>
      <c r="R10" s="93"/>
      <c r="S10" s="93"/>
      <c r="T10" s="93"/>
      <c r="U10" s="97"/>
      <c r="W10" s="58">
        <v>9</v>
      </c>
      <c r="X10" s="58"/>
      <c r="Y10" s="61">
        <v>43294</v>
      </c>
      <c r="Z10" s="58" t="s">
        <v>525</v>
      </c>
      <c r="AA10" s="58" t="s">
        <v>499</v>
      </c>
      <c r="AB10" s="58">
        <v>11</v>
      </c>
      <c r="AC10" s="58" t="s">
        <v>502</v>
      </c>
      <c r="AD10" s="58">
        <v>50</v>
      </c>
    </row>
    <row r="11" spans="1:30" ht="17.25" customHeight="1" thickBot="1" x14ac:dyDescent="0.35">
      <c r="A11" s="58">
        <v>6</v>
      </c>
      <c r="B11" s="59">
        <v>6.4799999999999996E-2</v>
      </c>
      <c r="C11" s="59">
        <v>1.84E-2</v>
      </c>
      <c r="D11" s="59">
        <v>4.0899999999999999E-2</v>
      </c>
      <c r="F11" s="58" t="s">
        <v>483</v>
      </c>
      <c r="G11" s="60">
        <v>21238</v>
      </c>
      <c r="H11" s="63">
        <v>0.93</v>
      </c>
      <c r="K11" s="50">
        <f>LARGE(B21:C21,1)/(B21+C21)</f>
        <v>0.62634578847371758</v>
      </c>
      <c r="O11" s="93"/>
      <c r="P11" s="93"/>
      <c r="Q11" s="93"/>
      <c r="R11" s="93"/>
      <c r="S11" s="93"/>
      <c r="T11" s="93"/>
      <c r="U11" s="97"/>
      <c r="W11" s="58">
        <v>10</v>
      </c>
      <c r="X11" s="58"/>
      <c r="Y11" s="61">
        <v>43167</v>
      </c>
      <c r="Z11" s="58" t="s">
        <v>529</v>
      </c>
      <c r="AA11" s="58" t="s">
        <v>498</v>
      </c>
      <c r="AB11" s="58">
        <v>10.9</v>
      </c>
      <c r="AC11" s="58" t="s">
        <v>501</v>
      </c>
      <c r="AD11" s="58">
        <v>82</v>
      </c>
    </row>
    <row r="12" spans="1:30" ht="17.25" customHeight="1" thickBot="1" x14ac:dyDescent="0.3">
      <c r="A12" s="58">
        <v>7</v>
      </c>
      <c r="B12" s="59">
        <v>0.1192</v>
      </c>
      <c r="C12" s="59">
        <v>3.0599999999999999E-2</v>
      </c>
      <c r="D12" s="59">
        <v>7.3599999999999999E-2</v>
      </c>
      <c r="F12" s="58" t="s">
        <v>484</v>
      </c>
      <c r="G12" s="60">
        <v>22102</v>
      </c>
      <c r="H12" s="63">
        <v>0.97</v>
      </c>
      <c r="O12" s="93"/>
      <c r="P12" s="93"/>
      <c r="Q12" s="93"/>
      <c r="R12" s="93"/>
      <c r="S12" s="93"/>
      <c r="T12" s="93"/>
      <c r="U12" s="97"/>
      <c r="W12" s="58">
        <v>20</v>
      </c>
      <c r="X12" s="58"/>
      <c r="Y12" s="61">
        <v>43294</v>
      </c>
      <c r="Z12" s="58" t="s">
        <v>520</v>
      </c>
      <c r="AA12" s="58" t="s">
        <v>499</v>
      </c>
      <c r="AB12" s="58">
        <v>10.8</v>
      </c>
      <c r="AC12" s="58" t="s">
        <v>502</v>
      </c>
      <c r="AD12" s="58">
        <v>51</v>
      </c>
    </row>
    <row r="13" spans="1:30" ht="17.25" customHeight="1" thickBot="1" x14ac:dyDescent="0.3">
      <c r="A13" s="58">
        <v>8</v>
      </c>
      <c r="B13" s="59">
        <v>8.8900000000000007E-2</v>
      </c>
      <c r="C13" s="59">
        <v>3.5099999999999999E-2</v>
      </c>
      <c r="D13" s="59">
        <v>6.1199999999999997E-2</v>
      </c>
      <c r="F13" s="58" t="s">
        <v>485</v>
      </c>
      <c r="G13" s="60">
        <v>21861</v>
      </c>
      <c r="H13" s="63">
        <v>0.96</v>
      </c>
      <c r="O13" s="93"/>
      <c r="P13" s="93"/>
      <c r="Q13" s="93"/>
      <c r="R13" s="93"/>
      <c r="S13" s="93"/>
      <c r="T13" s="93"/>
      <c r="U13" s="97"/>
      <c r="W13" s="58">
        <v>25</v>
      </c>
      <c r="X13" s="58"/>
      <c r="Y13" s="61">
        <v>43215</v>
      </c>
      <c r="Z13" s="58" t="s">
        <v>529</v>
      </c>
      <c r="AA13" s="58" t="s">
        <v>497</v>
      </c>
      <c r="AB13" s="58">
        <v>10.6</v>
      </c>
      <c r="AC13" s="58" t="s">
        <v>501</v>
      </c>
      <c r="AD13" s="58">
        <v>81</v>
      </c>
    </row>
    <row r="14" spans="1:30" ht="14.4" thickBot="1" x14ac:dyDescent="0.3">
      <c r="A14" s="58">
        <v>9</v>
      </c>
      <c r="B14" s="59">
        <v>6.4600000000000005E-2</v>
      </c>
      <c r="C14" s="59">
        <v>4.0300000000000002E-2</v>
      </c>
      <c r="D14" s="59">
        <v>5.1999999999999998E-2</v>
      </c>
      <c r="F14" s="58" t="s">
        <v>486</v>
      </c>
      <c r="G14" s="60">
        <v>23108</v>
      </c>
      <c r="H14" s="63">
        <v>1.01</v>
      </c>
      <c r="O14" s="93"/>
      <c r="P14" s="93"/>
      <c r="Q14" s="93"/>
      <c r="R14" s="93"/>
      <c r="S14" s="93"/>
      <c r="T14" s="93"/>
      <c r="U14" s="97"/>
      <c r="W14" s="58">
        <v>30</v>
      </c>
      <c r="X14" s="58"/>
      <c r="Y14" s="61">
        <v>43223</v>
      </c>
      <c r="Z14" s="58" t="s">
        <v>529</v>
      </c>
      <c r="AA14" s="58" t="s">
        <v>498</v>
      </c>
      <c r="AB14" s="58">
        <v>10.6</v>
      </c>
      <c r="AC14" s="58" t="s">
        <v>501</v>
      </c>
      <c r="AD14" s="58">
        <v>81</v>
      </c>
    </row>
    <row r="15" spans="1:30" ht="14.4" thickBot="1" x14ac:dyDescent="0.3">
      <c r="A15" s="58">
        <v>10</v>
      </c>
      <c r="B15" s="59">
        <v>5.9200000000000003E-2</v>
      </c>
      <c r="C15" s="59">
        <v>4.6600000000000003E-2</v>
      </c>
      <c r="D15" s="59">
        <v>5.2699999999999997E-2</v>
      </c>
      <c r="F15" s="58" t="s">
        <v>487</v>
      </c>
      <c r="G15" s="60">
        <v>22758</v>
      </c>
      <c r="H15" s="63">
        <v>1</v>
      </c>
      <c r="O15" s="93"/>
      <c r="P15" s="93"/>
      <c r="Q15" s="93"/>
      <c r="R15" s="93"/>
      <c r="S15" s="93"/>
      <c r="T15" s="93"/>
      <c r="U15" s="97"/>
      <c r="W15" s="58">
        <v>35</v>
      </c>
      <c r="X15" s="58"/>
      <c r="Y15" s="61">
        <v>43431</v>
      </c>
      <c r="Z15" s="58" t="s">
        <v>529</v>
      </c>
      <c r="AA15" s="58" t="s">
        <v>496</v>
      </c>
      <c r="AB15" s="58">
        <v>10.6</v>
      </c>
      <c r="AC15" s="58" t="s">
        <v>501</v>
      </c>
      <c r="AD15" s="58">
        <v>82</v>
      </c>
    </row>
    <row r="16" spans="1:30" ht="14.4" thickBot="1" x14ac:dyDescent="0.3">
      <c r="A16" s="58">
        <v>11</v>
      </c>
      <c r="B16" s="59">
        <v>5.8999999999999997E-2</v>
      </c>
      <c r="C16" s="59">
        <v>5.4699999999999999E-2</v>
      </c>
      <c r="D16" s="59">
        <v>5.6800000000000003E-2</v>
      </c>
      <c r="F16" s="58" t="s">
        <v>488</v>
      </c>
      <c r="G16" s="60">
        <v>22641</v>
      </c>
      <c r="H16" s="63">
        <v>0.99</v>
      </c>
      <c r="O16" s="93"/>
      <c r="P16" s="93"/>
      <c r="Q16" s="93"/>
      <c r="R16" s="93"/>
      <c r="S16" s="93"/>
      <c r="T16" s="93"/>
      <c r="U16" s="97"/>
      <c r="W16" s="58">
        <v>40</v>
      </c>
      <c r="X16" s="58"/>
      <c r="Y16" s="61">
        <v>43418</v>
      </c>
      <c r="Z16" s="58" t="s">
        <v>529</v>
      </c>
      <c r="AA16" s="58" t="s">
        <v>497</v>
      </c>
      <c r="AB16" s="58">
        <v>10.5</v>
      </c>
      <c r="AC16" s="58" t="s">
        <v>501</v>
      </c>
      <c r="AD16" s="58">
        <v>83</v>
      </c>
    </row>
    <row r="17" spans="1:30" ht="14.4" thickBot="1" x14ac:dyDescent="0.3">
      <c r="A17" s="58">
        <v>12</v>
      </c>
      <c r="B17" s="59">
        <v>5.9499999999999997E-2</v>
      </c>
      <c r="C17" s="59">
        <v>6.3799999999999996E-2</v>
      </c>
      <c r="D17" s="59">
        <v>6.1699999999999998E-2</v>
      </c>
      <c r="O17" s="93"/>
      <c r="P17" s="93"/>
      <c r="Q17" s="93"/>
      <c r="R17" s="93"/>
      <c r="S17" s="93"/>
      <c r="T17" s="93"/>
      <c r="U17" s="97"/>
      <c r="W17" s="58">
        <v>45</v>
      </c>
      <c r="X17" s="58"/>
      <c r="Y17" s="61">
        <v>43144</v>
      </c>
      <c r="Z17" s="58" t="s">
        <v>529</v>
      </c>
      <c r="AA17" s="58" t="s">
        <v>496</v>
      </c>
      <c r="AB17" s="58">
        <v>10.4</v>
      </c>
      <c r="AC17" s="58" t="s">
        <v>501</v>
      </c>
      <c r="AD17" s="58">
        <v>80</v>
      </c>
    </row>
    <row r="18" spans="1:30" ht="14.4" thickBot="1" x14ac:dyDescent="0.3">
      <c r="A18" s="58">
        <v>13</v>
      </c>
      <c r="B18" s="59">
        <v>5.7200000000000001E-2</v>
      </c>
      <c r="C18" s="59">
        <v>6.6000000000000003E-2</v>
      </c>
      <c r="D18" s="59">
        <v>6.1699999999999998E-2</v>
      </c>
      <c r="O18" s="93"/>
      <c r="P18" s="93"/>
      <c r="Q18" s="93"/>
      <c r="R18" s="93"/>
      <c r="S18" s="93"/>
      <c r="T18" s="93"/>
      <c r="U18" s="97"/>
      <c r="W18" s="58">
        <v>50</v>
      </c>
      <c r="X18" s="58"/>
      <c r="Y18" s="61">
        <v>43412</v>
      </c>
      <c r="Z18" s="58" t="s">
        <v>529</v>
      </c>
      <c r="AA18" s="58" t="s">
        <v>498</v>
      </c>
      <c r="AB18" s="58">
        <v>10.4</v>
      </c>
      <c r="AC18" s="58" t="s">
        <v>501</v>
      </c>
      <c r="AD18" s="58">
        <v>82</v>
      </c>
    </row>
    <row r="19" spans="1:30" ht="17.25" customHeight="1" thickBot="1" x14ac:dyDescent="0.3">
      <c r="A19" s="58">
        <v>14</v>
      </c>
      <c r="B19" s="59">
        <v>5.7299999999999997E-2</v>
      </c>
      <c r="C19" s="59">
        <v>7.0999999999999994E-2</v>
      </c>
      <c r="D19" s="59">
        <v>6.4299999999999996E-2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/>
      <c r="Y19" s="61">
        <v>43166</v>
      </c>
      <c r="Z19" s="58" t="s">
        <v>518</v>
      </c>
      <c r="AA19" s="58" t="s">
        <v>497</v>
      </c>
      <c r="AB19" s="58">
        <v>10.3</v>
      </c>
      <c r="AC19" s="58" t="s">
        <v>502</v>
      </c>
      <c r="AD19" s="58">
        <v>69</v>
      </c>
    </row>
    <row r="20" spans="1:30" ht="17.25" customHeight="1" thickBot="1" x14ac:dyDescent="0.3">
      <c r="A20" s="58">
        <v>15</v>
      </c>
      <c r="B20" s="59">
        <v>5.7200000000000001E-2</v>
      </c>
      <c r="C20" s="59">
        <v>8.2600000000000007E-2</v>
      </c>
      <c r="D20" s="59">
        <v>7.0300000000000001E-2</v>
      </c>
      <c r="F20" s="58" t="s">
        <v>491</v>
      </c>
      <c r="G20" s="60">
        <v>15313</v>
      </c>
      <c r="H20" s="58">
        <v>0.67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/>
      <c r="Y20" s="61">
        <v>43361</v>
      </c>
      <c r="Z20" s="58" t="s">
        <v>529</v>
      </c>
      <c r="AA20" s="58" t="s">
        <v>496</v>
      </c>
      <c r="AB20" s="58">
        <v>10.1</v>
      </c>
      <c r="AC20" s="58" t="s">
        <v>501</v>
      </c>
      <c r="AD20" s="58">
        <v>81</v>
      </c>
    </row>
    <row r="21" spans="1:30" ht="17.25" customHeight="1" thickBot="1" x14ac:dyDescent="0.3">
      <c r="A21" s="58">
        <v>16</v>
      </c>
      <c r="B21" s="59">
        <v>5.8999999999999997E-2</v>
      </c>
      <c r="C21" s="59">
        <v>9.8900000000000002E-2</v>
      </c>
      <c r="D21" s="59">
        <v>7.9500000000000001E-2</v>
      </c>
      <c r="F21" s="58" t="s">
        <v>495</v>
      </c>
      <c r="G21" s="60">
        <v>23923</v>
      </c>
      <c r="H21" s="58">
        <v>1.05</v>
      </c>
      <c r="J21" s="46">
        <v>5</v>
      </c>
      <c r="K21" s="46">
        <f>X6</f>
        <v>0</v>
      </c>
      <c r="L21" s="52"/>
      <c r="M21" s="46"/>
      <c r="N21" s="57">
        <f>K21/$F$2</f>
        <v>0</v>
      </c>
      <c r="O21" s="93"/>
      <c r="P21" s="93"/>
      <c r="Q21" s="93"/>
      <c r="R21" s="93"/>
      <c r="S21" s="93"/>
      <c r="T21" s="93"/>
      <c r="U21" s="97"/>
      <c r="W21" s="58">
        <v>125</v>
      </c>
      <c r="X21" s="58"/>
      <c r="Y21" s="61">
        <v>43112</v>
      </c>
      <c r="Z21" s="58" t="s">
        <v>518</v>
      </c>
      <c r="AA21" s="58" t="s">
        <v>499</v>
      </c>
      <c r="AB21" s="58">
        <v>10.1</v>
      </c>
      <c r="AC21" s="58" t="s">
        <v>502</v>
      </c>
      <c r="AD21" s="58">
        <v>68</v>
      </c>
    </row>
    <row r="22" spans="1:30" ht="17.25" customHeight="1" thickBot="1" x14ac:dyDescent="0.3">
      <c r="A22" s="58">
        <v>17</v>
      </c>
      <c r="B22" s="59">
        <v>5.79E-2</v>
      </c>
      <c r="C22" s="59">
        <v>0.10680000000000001</v>
      </c>
      <c r="D22" s="59">
        <v>8.3099999999999993E-2</v>
      </c>
      <c r="F22" s="58" t="s">
        <v>496</v>
      </c>
      <c r="G22" s="60">
        <v>24987</v>
      </c>
      <c r="H22" s="58">
        <v>1.0900000000000001</v>
      </c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  <c r="O22" s="93"/>
      <c r="P22" s="93"/>
      <c r="Q22" s="93"/>
      <c r="R22" s="93"/>
      <c r="S22" s="93"/>
      <c r="T22" s="93"/>
      <c r="U22" s="97"/>
      <c r="W22" s="58">
        <v>150</v>
      </c>
      <c r="X22" s="58"/>
      <c r="Y22" s="61">
        <v>43398</v>
      </c>
      <c r="Z22" s="58" t="s">
        <v>518</v>
      </c>
      <c r="AA22" s="58" t="s">
        <v>498</v>
      </c>
      <c r="AB22" s="58">
        <v>10</v>
      </c>
      <c r="AC22" s="58" t="s">
        <v>502</v>
      </c>
      <c r="AD22" s="58">
        <v>69</v>
      </c>
    </row>
    <row r="23" spans="1:30" ht="17.25" customHeight="1" thickBot="1" x14ac:dyDescent="0.3">
      <c r="A23" s="58">
        <v>18</v>
      </c>
      <c r="B23" s="59">
        <v>4.7199999999999999E-2</v>
      </c>
      <c r="C23" s="59">
        <v>7.3099999999999998E-2</v>
      </c>
      <c r="D23" s="59">
        <v>6.0499999999999998E-2</v>
      </c>
      <c r="F23" s="58" t="s">
        <v>497</v>
      </c>
      <c r="G23" s="60">
        <v>25449</v>
      </c>
      <c r="H23" s="58">
        <v>1.1100000000000001</v>
      </c>
      <c r="J23" s="46">
        <v>20</v>
      </c>
      <c r="K23" s="46">
        <f>X12</f>
        <v>0</v>
      </c>
      <c r="L23" s="52"/>
      <c r="M23" s="46"/>
      <c r="N23" s="57">
        <f t="shared" si="0"/>
        <v>0</v>
      </c>
      <c r="O23" s="93"/>
      <c r="P23" s="93"/>
      <c r="Q23" s="93"/>
      <c r="R23" s="93"/>
      <c r="S23" s="93"/>
      <c r="T23" s="93"/>
      <c r="U23" s="97"/>
      <c r="W23" s="58">
        <v>175</v>
      </c>
      <c r="X23" s="58"/>
      <c r="Y23" s="61">
        <v>43173</v>
      </c>
      <c r="Z23" s="58" t="s">
        <v>518</v>
      </c>
      <c r="AA23" s="58" t="s">
        <v>497</v>
      </c>
      <c r="AB23" s="58">
        <v>9.9</v>
      </c>
      <c r="AC23" s="58" t="s">
        <v>502</v>
      </c>
      <c r="AD23" s="58">
        <v>66</v>
      </c>
    </row>
    <row r="24" spans="1:30" ht="17.25" customHeight="1" thickBot="1" x14ac:dyDescent="0.3">
      <c r="A24" s="58">
        <v>19</v>
      </c>
      <c r="B24" s="59">
        <v>3.39E-2</v>
      </c>
      <c r="C24" s="59">
        <v>5.3900000000000003E-2</v>
      </c>
      <c r="D24" s="59">
        <v>4.4200000000000003E-2</v>
      </c>
      <c r="F24" s="58" t="s">
        <v>498</v>
      </c>
      <c r="G24" s="60">
        <v>25256</v>
      </c>
      <c r="H24" s="58">
        <v>1.1000000000000001</v>
      </c>
      <c r="J24" s="46">
        <v>30</v>
      </c>
      <c r="K24" s="46">
        <f>X14</f>
        <v>0</v>
      </c>
      <c r="L24" s="52"/>
      <c r="M24" s="46"/>
      <c r="N24" s="57">
        <f t="shared" si="0"/>
        <v>0</v>
      </c>
      <c r="O24" s="93"/>
      <c r="P24" s="93"/>
      <c r="Q24" s="93"/>
      <c r="R24" s="93"/>
      <c r="S24" s="93"/>
      <c r="T24" s="93"/>
      <c r="U24" s="97"/>
      <c r="W24" s="58">
        <v>200</v>
      </c>
      <c r="X24" s="58"/>
      <c r="Y24" s="61">
        <v>43397</v>
      </c>
      <c r="Z24" s="58" t="s">
        <v>529</v>
      </c>
      <c r="AA24" s="58" t="s">
        <v>497</v>
      </c>
      <c r="AB24" s="58">
        <v>9.8000000000000007</v>
      </c>
      <c r="AC24" s="58" t="s">
        <v>501</v>
      </c>
      <c r="AD24" s="58">
        <v>79</v>
      </c>
    </row>
    <row r="25" spans="1:30" ht="17.25" customHeight="1" thickBot="1" x14ac:dyDescent="0.3">
      <c r="A25" s="58">
        <v>20</v>
      </c>
      <c r="B25" s="59">
        <v>2.6200000000000001E-2</v>
      </c>
      <c r="C25" s="59">
        <v>4.3499999999999997E-2</v>
      </c>
      <c r="D25" s="59">
        <v>3.5099999999999999E-2</v>
      </c>
      <c r="F25" s="58" t="s">
        <v>499</v>
      </c>
      <c r="G25" s="60">
        <v>26319</v>
      </c>
      <c r="H25" s="58">
        <v>1.1499999999999999</v>
      </c>
      <c r="J25" s="46">
        <v>50</v>
      </c>
      <c r="K25" s="46">
        <f>X18</f>
        <v>0</v>
      </c>
      <c r="L25" s="52"/>
      <c r="M25" s="46"/>
      <c r="N25" s="57">
        <f t="shared" si="0"/>
        <v>0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2.12E-2</v>
      </c>
      <c r="C26" s="59">
        <v>3.5900000000000001E-2</v>
      </c>
      <c r="D26" s="59">
        <v>2.8799999999999999E-2</v>
      </c>
      <c r="F26" s="58" t="s">
        <v>500</v>
      </c>
      <c r="G26" s="60">
        <v>18672</v>
      </c>
      <c r="H26" s="58">
        <v>0.82</v>
      </c>
      <c r="J26" s="46">
        <v>100</v>
      </c>
      <c r="K26" s="46">
        <f>X20</f>
        <v>0</v>
      </c>
      <c r="L26" s="52"/>
      <c r="M26" s="46"/>
      <c r="N26" s="57">
        <f t="shared" si="0"/>
        <v>0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1.4E-2</v>
      </c>
      <c r="C27" s="59">
        <v>2.6100000000000002E-2</v>
      </c>
      <c r="D27" s="59">
        <v>2.0299999999999999E-2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8.6999999999999994E-3</v>
      </c>
      <c r="C28" s="59">
        <v>1.7000000000000001E-2</v>
      </c>
      <c r="D28" s="59">
        <v>1.2999999999999999E-2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N8" sqref="N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539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19900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2166</v>
      </c>
      <c r="Y2" s="61">
        <v>43209</v>
      </c>
      <c r="Z2" s="58" t="s">
        <v>519</v>
      </c>
      <c r="AA2" s="58" t="s">
        <v>498</v>
      </c>
      <c r="AB2" s="58">
        <v>11.3</v>
      </c>
      <c r="AC2" s="58" t="s">
        <v>467</v>
      </c>
      <c r="AD2" s="58">
        <v>61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2033</v>
      </c>
      <c r="Y3" s="61">
        <v>43419</v>
      </c>
      <c r="Z3" s="58" t="s">
        <v>522</v>
      </c>
      <c r="AA3" s="58" t="s">
        <v>498</v>
      </c>
      <c r="AB3" s="58">
        <v>10.6</v>
      </c>
      <c r="AC3" s="58" t="s">
        <v>467</v>
      </c>
      <c r="AD3" s="58">
        <v>55</v>
      </c>
    </row>
    <row r="4" spans="1:30" ht="14.4" thickBot="1" x14ac:dyDescent="0.3">
      <c r="A4" s="42" t="s">
        <v>466</v>
      </c>
      <c r="B4" s="43" t="s">
        <v>467</v>
      </c>
      <c r="C4" s="90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2013</v>
      </c>
      <c r="Y4" s="61">
        <v>43236</v>
      </c>
      <c r="Z4" s="58" t="s">
        <v>529</v>
      </c>
      <c r="AA4" s="58" t="s">
        <v>497</v>
      </c>
      <c r="AB4" s="58">
        <v>10.5</v>
      </c>
      <c r="AC4" s="58" t="s">
        <v>468</v>
      </c>
      <c r="AD4" s="58">
        <v>71</v>
      </c>
    </row>
    <row r="5" spans="1:30" ht="18.75" customHeight="1" thickBot="1" x14ac:dyDescent="0.3">
      <c r="A5" s="58">
        <v>0</v>
      </c>
      <c r="B5" s="59">
        <v>5.1999999999999998E-3</v>
      </c>
      <c r="C5" s="59">
        <v>3.5000000000000001E-3</v>
      </c>
      <c r="D5" s="59">
        <v>4.4000000000000003E-3</v>
      </c>
      <c r="F5" s="58" t="s">
        <v>474</v>
      </c>
      <c r="G5" s="60">
        <v>20912</v>
      </c>
      <c r="H5" s="58">
        <v>1.05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2004</v>
      </c>
      <c r="Y5" s="61">
        <v>43403</v>
      </c>
      <c r="Z5" s="58" t="s">
        <v>529</v>
      </c>
      <c r="AA5" s="58" t="s">
        <v>496</v>
      </c>
      <c r="AB5" s="58">
        <v>10.4</v>
      </c>
      <c r="AC5" s="58" t="s">
        <v>468</v>
      </c>
      <c r="AD5" s="58">
        <v>63</v>
      </c>
    </row>
    <row r="6" spans="1:30" ht="17.25" customHeight="1" thickBot="1" x14ac:dyDescent="0.3">
      <c r="A6" s="58">
        <v>1</v>
      </c>
      <c r="B6" s="59">
        <v>3.2000000000000002E-3</v>
      </c>
      <c r="C6" s="59">
        <v>2.3E-3</v>
      </c>
      <c r="D6" s="59">
        <v>2.8E-3</v>
      </c>
      <c r="F6" s="58" t="s">
        <v>476</v>
      </c>
      <c r="G6" s="60">
        <v>22187</v>
      </c>
      <c r="H6" s="58">
        <v>1.1200000000000001</v>
      </c>
      <c r="J6" s="47" t="s">
        <v>477</v>
      </c>
      <c r="K6" s="48">
        <f>LARGE((K8,K9),1)</f>
        <v>0.73945945945945946</v>
      </c>
      <c r="N6" s="48" t="s">
        <v>468</v>
      </c>
      <c r="O6" s="93"/>
      <c r="P6" s="93"/>
      <c r="Q6" s="93"/>
      <c r="R6" s="93"/>
      <c r="S6" s="93"/>
      <c r="T6" s="93"/>
      <c r="U6" s="97"/>
      <c r="W6" s="58">
        <v>5</v>
      </c>
      <c r="X6" s="58">
        <v>2002</v>
      </c>
      <c r="Y6" s="61">
        <v>43297</v>
      </c>
      <c r="Z6" s="58" t="s">
        <v>519</v>
      </c>
      <c r="AA6" s="58" t="s">
        <v>495</v>
      </c>
      <c r="AB6" s="58">
        <v>10.4</v>
      </c>
      <c r="AC6" s="58" t="s">
        <v>467</v>
      </c>
      <c r="AD6" s="58">
        <v>68</v>
      </c>
    </row>
    <row r="7" spans="1:30" ht="17.25" customHeight="1" thickBot="1" x14ac:dyDescent="0.3">
      <c r="A7" s="58">
        <v>2</v>
      </c>
      <c r="B7" s="59">
        <v>2.7000000000000001E-3</v>
      </c>
      <c r="C7" s="59">
        <v>2E-3</v>
      </c>
      <c r="D7" s="59">
        <v>2.3E-3</v>
      </c>
      <c r="F7" s="58" t="s">
        <v>478</v>
      </c>
      <c r="G7" s="60">
        <v>22045</v>
      </c>
      <c r="H7" s="58">
        <v>1.1100000000000001</v>
      </c>
      <c r="J7" s="49" t="s">
        <v>479</v>
      </c>
      <c r="K7" s="48">
        <f>LARGE((K10,K11),1)</f>
        <v>0.58316766070245196</v>
      </c>
      <c r="N7" s="48" t="s">
        <v>467</v>
      </c>
      <c r="O7" s="93"/>
      <c r="P7" s="93"/>
      <c r="Q7" s="93"/>
      <c r="R7" s="93"/>
      <c r="S7" s="93"/>
      <c r="T7" s="93"/>
      <c r="U7" s="97"/>
      <c r="W7" s="58">
        <v>6</v>
      </c>
      <c r="X7" s="58">
        <v>1973</v>
      </c>
      <c r="Y7" s="61">
        <v>43298</v>
      </c>
      <c r="Z7" s="58" t="s">
        <v>519</v>
      </c>
      <c r="AA7" s="58" t="s">
        <v>496</v>
      </c>
      <c r="AB7" s="58">
        <v>10.3</v>
      </c>
      <c r="AC7" s="58" t="s">
        <v>467</v>
      </c>
      <c r="AD7" s="58">
        <v>65</v>
      </c>
    </row>
    <row r="8" spans="1:30" ht="17.25" customHeight="1" thickBot="1" x14ac:dyDescent="0.35">
      <c r="A8" s="58">
        <v>3</v>
      </c>
      <c r="B8" s="59">
        <v>2.3E-3</v>
      </c>
      <c r="C8" s="59">
        <v>2.7000000000000001E-3</v>
      </c>
      <c r="D8" s="59">
        <v>2.5000000000000001E-3</v>
      </c>
      <c r="F8" s="58" t="s">
        <v>480</v>
      </c>
      <c r="G8" s="60">
        <v>20974</v>
      </c>
      <c r="H8" s="58">
        <v>1.05</v>
      </c>
      <c r="K8" s="50">
        <f>LARGE(B11:C11,1)/(B11+C11)</f>
        <v>0.73945945945945946</v>
      </c>
      <c r="O8" s="93"/>
      <c r="P8" s="93"/>
      <c r="Q8" s="93"/>
      <c r="R8" s="93"/>
      <c r="S8" s="93"/>
      <c r="T8" s="93"/>
      <c r="U8" s="97"/>
      <c r="W8" s="58">
        <v>7</v>
      </c>
      <c r="X8" s="58">
        <v>1960</v>
      </c>
      <c r="Y8" s="61">
        <v>43129</v>
      </c>
      <c r="Z8" s="58" t="s">
        <v>520</v>
      </c>
      <c r="AA8" s="58" t="s">
        <v>495</v>
      </c>
      <c r="AB8" s="58">
        <v>10.199999999999999</v>
      </c>
      <c r="AC8" s="58" t="s">
        <v>467</v>
      </c>
      <c r="AD8" s="58">
        <v>56</v>
      </c>
    </row>
    <row r="9" spans="1:30" ht="17.25" customHeight="1" thickBot="1" x14ac:dyDescent="0.35">
      <c r="A9" s="58">
        <v>4</v>
      </c>
      <c r="B9" s="59">
        <v>4.5999999999999999E-3</v>
      </c>
      <c r="C9" s="59">
        <v>7.4000000000000003E-3</v>
      </c>
      <c r="D9" s="59">
        <v>6.0000000000000001E-3</v>
      </c>
      <c r="F9" s="58" t="s">
        <v>481</v>
      </c>
      <c r="G9" s="60">
        <v>19832</v>
      </c>
      <c r="H9" s="58">
        <v>1</v>
      </c>
      <c r="K9" s="50">
        <f>LARGE(B12:C12,1)/(B12+C12)</f>
        <v>0.63839999999999997</v>
      </c>
      <c r="O9" s="93"/>
      <c r="P9" s="93"/>
      <c r="Q9" s="93"/>
      <c r="R9" s="93"/>
      <c r="S9" s="93"/>
      <c r="T9" s="93"/>
      <c r="U9" s="97"/>
      <c r="W9" s="58">
        <v>8</v>
      </c>
      <c r="X9" s="58">
        <v>1960</v>
      </c>
      <c r="Y9" s="61">
        <v>43129</v>
      </c>
      <c r="Z9" s="58" t="s">
        <v>519</v>
      </c>
      <c r="AA9" s="58" t="s">
        <v>495</v>
      </c>
      <c r="AB9" s="58">
        <v>10.199999999999999</v>
      </c>
      <c r="AC9" s="58" t="s">
        <v>467</v>
      </c>
      <c r="AD9" s="58">
        <v>60</v>
      </c>
    </row>
    <row r="10" spans="1:30" ht="17.25" customHeight="1" thickBot="1" x14ac:dyDescent="0.35">
      <c r="A10" s="58">
        <v>5</v>
      </c>
      <c r="B10" s="59">
        <v>9.9000000000000008E-3</v>
      </c>
      <c r="C10" s="59">
        <v>2.3199999999999998E-2</v>
      </c>
      <c r="D10" s="59">
        <v>1.6400000000000001E-2</v>
      </c>
      <c r="F10" s="58" t="s">
        <v>482</v>
      </c>
      <c r="G10" s="60">
        <v>18411</v>
      </c>
      <c r="H10" s="58">
        <v>0.93</v>
      </c>
      <c r="K10" s="50">
        <f>LARGE(B20:C20,1)/(B20+C20)</f>
        <v>0.55668703326544478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1955</v>
      </c>
      <c r="Y10" s="61">
        <v>43166</v>
      </c>
      <c r="Z10" s="58" t="s">
        <v>518</v>
      </c>
      <c r="AA10" s="58" t="s">
        <v>497</v>
      </c>
      <c r="AB10" s="58">
        <v>10.199999999999999</v>
      </c>
      <c r="AC10" s="58" t="s">
        <v>467</v>
      </c>
      <c r="AD10" s="58">
        <v>65</v>
      </c>
    </row>
    <row r="11" spans="1:30" ht="17.25" customHeight="1" thickBot="1" x14ac:dyDescent="0.35">
      <c r="A11" s="58">
        <v>6</v>
      </c>
      <c r="B11" s="59">
        <v>2.41E-2</v>
      </c>
      <c r="C11" s="59">
        <v>6.8400000000000002E-2</v>
      </c>
      <c r="D11" s="59">
        <v>4.5900000000000003E-2</v>
      </c>
      <c r="F11" s="58" t="s">
        <v>483</v>
      </c>
      <c r="G11" s="60">
        <v>18163</v>
      </c>
      <c r="H11" s="58">
        <v>0.91</v>
      </c>
      <c r="K11" s="50">
        <f>LARGE(B21:C21,1)/(B21+C21)</f>
        <v>0.58316766070245196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1952</v>
      </c>
      <c r="Y11" s="61">
        <v>43173</v>
      </c>
      <c r="Z11" s="58" t="s">
        <v>518</v>
      </c>
      <c r="AA11" s="58" t="s">
        <v>497</v>
      </c>
      <c r="AB11" s="58">
        <v>10.199999999999999</v>
      </c>
      <c r="AC11" s="58" t="s">
        <v>467</v>
      </c>
      <c r="AD11" s="58">
        <v>66</v>
      </c>
    </row>
    <row r="12" spans="1:30" ht="17.25" customHeight="1" thickBot="1" x14ac:dyDescent="0.3">
      <c r="A12" s="58">
        <v>7</v>
      </c>
      <c r="B12" s="59">
        <v>4.5199999999999997E-2</v>
      </c>
      <c r="C12" s="59">
        <v>7.9799999999999996E-2</v>
      </c>
      <c r="D12" s="59">
        <v>6.2199999999999998E-2</v>
      </c>
      <c r="F12" s="58" t="s">
        <v>484</v>
      </c>
      <c r="G12" s="60">
        <v>18342</v>
      </c>
      <c r="H12" s="58">
        <v>0.92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1914</v>
      </c>
      <c r="Y12" s="61">
        <v>43433</v>
      </c>
      <c r="Z12" s="58" t="s">
        <v>518</v>
      </c>
      <c r="AA12" s="58" t="s">
        <v>498</v>
      </c>
      <c r="AB12" s="58">
        <v>10</v>
      </c>
      <c r="AC12" s="58" t="s">
        <v>467</v>
      </c>
      <c r="AD12" s="58">
        <v>67</v>
      </c>
    </row>
    <row r="13" spans="1:30" ht="17.25" customHeight="1" thickBot="1" x14ac:dyDescent="0.3">
      <c r="A13" s="58">
        <v>8</v>
      </c>
      <c r="B13" s="59">
        <v>4.8000000000000001E-2</v>
      </c>
      <c r="C13" s="59">
        <v>7.1900000000000006E-2</v>
      </c>
      <c r="D13" s="59">
        <v>5.9700000000000003E-2</v>
      </c>
      <c r="F13" s="58" t="s">
        <v>485</v>
      </c>
      <c r="G13" s="60">
        <v>18316</v>
      </c>
      <c r="H13" s="58">
        <v>0.92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1904</v>
      </c>
      <c r="Y13" s="61">
        <v>43167</v>
      </c>
      <c r="Z13" s="58" t="s">
        <v>518</v>
      </c>
      <c r="AA13" s="58" t="s">
        <v>498</v>
      </c>
      <c r="AB13" s="58">
        <v>9.9</v>
      </c>
      <c r="AC13" s="58" t="s">
        <v>467</v>
      </c>
      <c r="AD13" s="58">
        <v>65</v>
      </c>
    </row>
    <row r="14" spans="1:30" ht="14.4" thickBot="1" x14ac:dyDescent="0.3">
      <c r="A14" s="58">
        <v>9</v>
      </c>
      <c r="B14" s="59">
        <v>5.4300000000000001E-2</v>
      </c>
      <c r="C14" s="59">
        <v>6.0100000000000001E-2</v>
      </c>
      <c r="D14" s="59">
        <v>5.7099999999999998E-2</v>
      </c>
      <c r="F14" s="58" t="s">
        <v>486</v>
      </c>
      <c r="G14" s="60">
        <v>20040</v>
      </c>
      <c r="H14" s="58">
        <v>1.01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1893</v>
      </c>
      <c r="Y14" s="61">
        <v>43222</v>
      </c>
      <c r="Z14" s="58" t="s">
        <v>518</v>
      </c>
      <c r="AA14" s="58" t="s">
        <v>497</v>
      </c>
      <c r="AB14" s="58">
        <v>9.9</v>
      </c>
      <c r="AC14" s="58" t="s">
        <v>467</v>
      </c>
      <c r="AD14" s="58">
        <v>66</v>
      </c>
    </row>
    <row r="15" spans="1:30" ht="14.4" thickBot="1" x14ac:dyDescent="0.3">
      <c r="A15" s="58">
        <v>10</v>
      </c>
      <c r="B15" s="59">
        <v>6.2100000000000002E-2</v>
      </c>
      <c r="C15" s="59">
        <v>6.13E-2</v>
      </c>
      <c r="D15" s="59">
        <v>6.1699999999999998E-2</v>
      </c>
      <c r="F15" s="58" t="s">
        <v>487</v>
      </c>
      <c r="G15" s="60">
        <v>19900</v>
      </c>
      <c r="H15" s="58">
        <v>1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1872</v>
      </c>
      <c r="Y15" s="61">
        <v>43179</v>
      </c>
      <c r="Z15" s="58" t="s">
        <v>518</v>
      </c>
      <c r="AA15" s="58" t="s">
        <v>496</v>
      </c>
      <c r="AB15" s="58">
        <v>9.8000000000000007</v>
      </c>
      <c r="AC15" s="58" t="s">
        <v>467</v>
      </c>
      <c r="AD15" s="58">
        <v>66</v>
      </c>
    </row>
    <row r="16" spans="1:30" ht="14.4" thickBot="1" x14ac:dyDescent="0.3">
      <c r="A16" s="58">
        <v>11</v>
      </c>
      <c r="B16" s="59">
        <v>6.88E-2</v>
      </c>
      <c r="C16" s="59">
        <v>6.5799999999999997E-2</v>
      </c>
      <c r="D16" s="59">
        <v>6.7299999999999999E-2</v>
      </c>
      <c r="F16" s="58" t="s">
        <v>488</v>
      </c>
      <c r="G16" s="60">
        <v>19741</v>
      </c>
      <c r="H16" s="58">
        <v>0.99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1859</v>
      </c>
      <c r="Y16" s="61">
        <v>43339</v>
      </c>
      <c r="Z16" s="58" t="s">
        <v>520</v>
      </c>
      <c r="AA16" s="58" t="s">
        <v>495</v>
      </c>
      <c r="AB16" s="58">
        <v>9.6999999999999993</v>
      </c>
      <c r="AC16" s="58" t="s">
        <v>467</v>
      </c>
      <c r="AD16" s="58">
        <v>60</v>
      </c>
    </row>
    <row r="17" spans="1:30" ht="14.4" thickBot="1" x14ac:dyDescent="0.3">
      <c r="A17" s="58">
        <v>12</v>
      </c>
      <c r="B17" s="59">
        <v>7.4200000000000002E-2</v>
      </c>
      <c r="C17" s="59">
        <v>7.2099999999999997E-2</v>
      </c>
      <c r="D17" s="59">
        <v>7.3099999999999998E-2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1853</v>
      </c>
      <c r="Y17" s="61">
        <v>43161</v>
      </c>
      <c r="Z17" s="58" t="s">
        <v>519</v>
      </c>
      <c r="AA17" s="58" t="s">
        <v>499</v>
      </c>
      <c r="AB17" s="58">
        <v>9.6999999999999993</v>
      </c>
      <c r="AC17" s="58" t="s">
        <v>467</v>
      </c>
      <c r="AD17" s="58">
        <v>58</v>
      </c>
    </row>
    <row r="18" spans="1:30" ht="14.4" thickBot="1" x14ac:dyDescent="0.3">
      <c r="A18" s="58">
        <v>13</v>
      </c>
      <c r="B18" s="59">
        <v>6.9599999999999995E-2</v>
      </c>
      <c r="C18" s="59">
        <v>7.1300000000000002E-2</v>
      </c>
      <c r="D18" s="59">
        <v>7.0400000000000004E-2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1846</v>
      </c>
      <c r="Y18" s="61">
        <v>43431</v>
      </c>
      <c r="Z18" s="58" t="s">
        <v>519</v>
      </c>
      <c r="AA18" s="58" t="s">
        <v>496</v>
      </c>
      <c r="AB18" s="58">
        <v>9.6</v>
      </c>
      <c r="AC18" s="58" t="s">
        <v>467</v>
      </c>
      <c r="AD18" s="58">
        <v>62</v>
      </c>
    </row>
    <row r="19" spans="1:30" ht="17.25" customHeight="1" thickBot="1" x14ac:dyDescent="0.3">
      <c r="A19" s="58">
        <v>14</v>
      </c>
      <c r="B19" s="59">
        <v>7.3899999999999993E-2</v>
      </c>
      <c r="C19" s="59">
        <v>6.9500000000000006E-2</v>
      </c>
      <c r="D19" s="59">
        <v>7.17E-2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1823</v>
      </c>
      <c r="Y19" s="61">
        <v>43199</v>
      </c>
      <c r="Z19" s="58" t="s">
        <v>518</v>
      </c>
      <c r="AA19" s="58" t="s">
        <v>495</v>
      </c>
      <c r="AB19" s="58">
        <v>9.5</v>
      </c>
      <c r="AC19" s="58" t="s">
        <v>467</v>
      </c>
      <c r="AD19" s="58">
        <v>66</v>
      </c>
    </row>
    <row r="20" spans="1:30" ht="17.25" customHeight="1" thickBot="1" x14ac:dyDescent="0.3">
      <c r="A20" s="58">
        <v>15</v>
      </c>
      <c r="B20" s="59">
        <v>8.2000000000000003E-2</v>
      </c>
      <c r="C20" s="59">
        <v>6.5299999999999997E-2</v>
      </c>
      <c r="D20" s="59">
        <v>7.3800000000000004E-2</v>
      </c>
      <c r="F20" s="58" t="s">
        <v>491</v>
      </c>
      <c r="G20" s="60">
        <v>13839</v>
      </c>
      <c r="H20" s="58">
        <v>0.7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1802</v>
      </c>
      <c r="Y20" s="61">
        <v>43195</v>
      </c>
      <c r="Z20" s="58" t="s">
        <v>519</v>
      </c>
      <c r="AA20" s="58" t="s">
        <v>498</v>
      </c>
      <c r="AB20" s="58">
        <v>9.4</v>
      </c>
      <c r="AC20" s="58" t="s">
        <v>467</v>
      </c>
      <c r="AD20" s="58">
        <v>62</v>
      </c>
    </row>
    <row r="21" spans="1:30" ht="17.25" customHeight="1" thickBot="1" x14ac:dyDescent="0.3">
      <c r="A21" s="58">
        <v>16</v>
      </c>
      <c r="B21" s="59">
        <v>8.7999999999999995E-2</v>
      </c>
      <c r="C21" s="59">
        <v>6.2899999999999998E-2</v>
      </c>
      <c r="D21" s="59">
        <v>7.5700000000000003E-2</v>
      </c>
      <c r="F21" s="58" t="s">
        <v>495</v>
      </c>
      <c r="G21" s="60">
        <v>21101</v>
      </c>
      <c r="H21" s="58">
        <v>1.06</v>
      </c>
      <c r="J21" s="46">
        <v>5</v>
      </c>
      <c r="K21" s="46">
        <f>X6</f>
        <v>2002</v>
      </c>
      <c r="L21" s="52"/>
      <c r="M21" s="46"/>
      <c r="N21" s="57">
        <f>K21/$F$2</f>
        <v>0.10060301507537689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1786</v>
      </c>
      <c r="Y21" s="61">
        <v>43434</v>
      </c>
      <c r="Z21" s="58" t="s">
        <v>519</v>
      </c>
      <c r="AA21" s="58" t="s">
        <v>499</v>
      </c>
      <c r="AB21" s="58">
        <v>9.3000000000000007</v>
      </c>
      <c r="AC21" s="58" t="s">
        <v>467</v>
      </c>
      <c r="AD21" s="58">
        <v>61</v>
      </c>
    </row>
    <row r="22" spans="1:30" ht="17.25" customHeight="1" thickBot="1" x14ac:dyDescent="0.3">
      <c r="A22" s="58">
        <v>17</v>
      </c>
      <c r="B22" s="59">
        <v>9.2799999999999994E-2</v>
      </c>
      <c r="C22" s="59">
        <v>5.8599999999999999E-2</v>
      </c>
      <c r="D22" s="59">
        <v>7.5999999999999998E-2</v>
      </c>
      <c r="F22" s="58" t="s">
        <v>496</v>
      </c>
      <c r="G22" s="60">
        <v>21417</v>
      </c>
      <c r="H22" s="58">
        <v>1.08</v>
      </c>
      <c r="J22" s="46">
        <v>10</v>
      </c>
      <c r="K22" s="46">
        <f>X11</f>
        <v>1952</v>
      </c>
      <c r="L22" s="52"/>
      <c r="M22" s="46"/>
      <c r="N22" s="57">
        <f t="shared" ref="N22:N28" si="0">K22/$F$2</f>
        <v>9.8090452261306527E-2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1772</v>
      </c>
      <c r="Y22" s="61">
        <v>43420</v>
      </c>
      <c r="Z22" s="58" t="s">
        <v>520</v>
      </c>
      <c r="AA22" s="58" t="s">
        <v>499</v>
      </c>
      <c r="AB22" s="58">
        <v>9.1999999999999993</v>
      </c>
      <c r="AC22" s="58" t="s">
        <v>467</v>
      </c>
      <c r="AD22" s="58">
        <v>57</v>
      </c>
    </row>
    <row r="23" spans="1:30" ht="17.25" customHeight="1" thickBot="1" x14ac:dyDescent="0.3">
      <c r="A23" s="58">
        <v>18</v>
      </c>
      <c r="B23" s="59">
        <v>6.0999999999999999E-2</v>
      </c>
      <c r="C23" s="59">
        <v>4.99E-2</v>
      </c>
      <c r="D23" s="59">
        <v>5.5500000000000001E-2</v>
      </c>
      <c r="F23" s="58" t="s">
        <v>497</v>
      </c>
      <c r="G23" s="60">
        <v>21724</v>
      </c>
      <c r="H23" s="58">
        <v>1.0900000000000001</v>
      </c>
      <c r="J23" s="46">
        <v>20</v>
      </c>
      <c r="K23" s="46">
        <f>X12</f>
        <v>1914</v>
      </c>
      <c r="L23" s="52"/>
      <c r="M23" s="46"/>
      <c r="N23" s="57">
        <f t="shared" si="0"/>
        <v>9.6180904522613062E-2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1760</v>
      </c>
      <c r="Y23" s="61">
        <v>43318</v>
      </c>
      <c r="Z23" s="58" t="s">
        <v>518</v>
      </c>
      <c r="AA23" s="58" t="s">
        <v>495</v>
      </c>
      <c r="AB23" s="58">
        <v>9.1999999999999993</v>
      </c>
      <c r="AC23" s="58" t="s">
        <v>467</v>
      </c>
      <c r="AD23" s="58">
        <v>62</v>
      </c>
    </row>
    <row r="24" spans="1:30" ht="17.25" customHeight="1" thickBot="1" x14ac:dyDescent="0.3">
      <c r="A24" s="58">
        <v>19</v>
      </c>
      <c r="B24" s="59">
        <v>4.4499999999999998E-2</v>
      </c>
      <c r="C24" s="59">
        <v>3.7100000000000001E-2</v>
      </c>
      <c r="D24" s="59">
        <v>4.0800000000000003E-2</v>
      </c>
      <c r="F24" s="58" t="s">
        <v>498</v>
      </c>
      <c r="G24" s="60">
        <v>21794</v>
      </c>
      <c r="H24" s="58">
        <v>1.1000000000000001</v>
      </c>
      <c r="J24" s="46">
        <v>30</v>
      </c>
      <c r="K24" s="46">
        <f>X14</f>
        <v>1893</v>
      </c>
      <c r="L24" s="52"/>
      <c r="M24" s="46"/>
      <c r="N24" s="57">
        <f t="shared" si="0"/>
        <v>9.5125628140703522E-2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1746</v>
      </c>
      <c r="Y24" s="61">
        <v>43110</v>
      </c>
      <c r="Z24" s="58" t="s">
        <v>519</v>
      </c>
      <c r="AA24" s="58" t="s">
        <v>497</v>
      </c>
      <c r="AB24" s="58">
        <v>9.1</v>
      </c>
      <c r="AC24" s="58" t="s">
        <v>467</v>
      </c>
      <c r="AD24" s="58">
        <v>60</v>
      </c>
    </row>
    <row r="25" spans="1:30" ht="17.25" customHeight="1" thickBot="1" x14ac:dyDescent="0.3">
      <c r="A25" s="58">
        <v>20</v>
      </c>
      <c r="B25" s="59">
        <v>3.1199999999999999E-2</v>
      </c>
      <c r="C25" s="59">
        <v>2.6700000000000002E-2</v>
      </c>
      <c r="D25" s="59">
        <v>2.9000000000000001E-2</v>
      </c>
      <c r="F25" s="58" t="s">
        <v>499</v>
      </c>
      <c r="G25" s="60">
        <v>22420</v>
      </c>
      <c r="H25" s="58">
        <v>1.1299999999999999</v>
      </c>
      <c r="J25" s="46">
        <v>50</v>
      </c>
      <c r="K25" s="46">
        <f>X18</f>
        <v>1846</v>
      </c>
      <c r="L25" s="52"/>
      <c r="M25" s="46"/>
      <c r="N25" s="57">
        <f t="shared" si="0"/>
        <v>9.2763819095477387E-2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2.2599999999999999E-2</v>
      </c>
      <c r="C26" s="59">
        <v>1.9400000000000001E-2</v>
      </c>
      <c r="D26" s="59">
        <v>2.1000000000000001E-2</v>
      </c>
      <c r="F26" s="58" t="s">
        <v>500</v>
      </c>
      <c r="G26" s="60">
        <v>16928</v>
      </c>
      <c r="H26" s="58">
        <v>0.85</v>
      </c>
      <c r="J26" s="46">
        <v>100</v>
      </c>
      <c r="K26" s="46">
        <f>X20</f>
        <v>1802</v>
      </c>
      <c r="L26" s="52"/>
      <c r="M26" s="46"/>
      <c r="N26" s="57">
        <f t="shared" si="0"/>
        <v>9.055276381909548E-2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1.7600000000000001E-2</v>
      </c>
      <c r="C27" s="59">
        <v>1.26E-2</v>
      </c>
      <c r="D27" s="59">
        <v>1.52E-2</v>
      </c>
      <c r="J27" s="46">
        <v>150</v>
      </c>
      <c r="K27" s="46">
        <f>X22</f>
        <v>1772</v>
      </c>
      <c r="L27" s="52"/>
      <c r="M27" s="46"/>
      <c r="N27" s="57">
        <f t="shared" si="0"/>
        <v>8.9045226130653271E-2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1.24E-2</v>
      </c>
      <c r="C28" s="59">
        <v>6.3E-3</v>
      </c>
      <c r="D28" s="59">
        <v>9.4000000000000004E-3</v>
      </c>
      <c r="J28" s="46">
        <v>200</v>
      </c>
      <c r="K28" s="46">
        <f>X24</f>
        <v>1746</v>
      </c>
      <c r="L28" s="52"/>
      <c r="M28" s="46"/>
      <c r="N28" s="57">
        <f t="shared" si="0"/>
        <v>8.773869346733669E-2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3" sqref="F3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540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44400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5441</v>
      </c>
      <c r="Y2" s="61">
        <v>43167</v>
      </c>
      <c r="Z2" s="58" t="s">
        <v>518</v>
      </c>
      <c r="AA2" s="58" t="s">
        <v>498</v>
      </c>
      <c r="AB2" s="58">
        <v>12.5</v>
      </c>
      <c r="AC2" s="58" t="s">
        <v>501</v>
      </c>
      <c r="AD2" s="58">
        <v>57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5392</v>
      </c>
      <c r="Y3" s="61">
        <v>43403</v>
      </c>
      <c r="Z3" s="58" t="s">
        <v>529</v>
      </c>
      <c r="AA3" s="58" t="s">
        <v>496</v>
      </c>
      <c r="AB3" s="58">
        <v>12.4</v>
      </c>
      <c r="AC3" s="58" t="s">
        <v>502</v>
      </c>
      <c r="AD3" s="58">
        <v>62</v>
      </c>
    </row>
    <row r="4" spans="1:30" ht="14.4" thickBot="1" x14ac:dyDescent="0.3">
      <c r="A4" s="42" t="s">
        <v>466</v>
      </c>
      <c r="B4" s="43" t="s">
        <v>501</v>
      </c>
      <c r="C4" s="90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5383</v>
      </c>
      <c r="Y4" s="61">
        <v>43172</v>
      </c>
      <c r="Z4" s="58" t="s">
        <v>518</v>
      </c>
      <c r="AA4" s="58" t="s">
        <v>496</v>
      </c>
      <c r="AB4" s="58">
        <v>12.3</v>
      </c>
      <c r="AC4" s="58" t="s">
        <v>501</v>
      </c>
      <c r="AD4" s="58">
        <v>62</v>
      </c>
    </row>
    <row r="5" spans="1:30" ht="18.75" customHeight="1" thickBot="1" x14ac:dyDescent="0.3">
      <c r="A5" s="58">
        <v>0</v>
      </c>
      <c r="B5" s="105">
        <v>8.8999999999999999E-3</v>
      </c>
      <c r="C5" s="59">
        <v>8.0999999999999996E-3</v>
      </c>
      <c r="D5" s="59">
        <v>8.5000000000000006E-3</v>
      </c>
      <c r="F5" s="58" t="s">
        <v>474</v>
      </c>
      <c r="G5" s="60">
        <v>44926</v>
      </c>
      <c r="H5" s="58">
        <v>1.01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5212</v>
      </c>
      <c r="Y5" s="61">
        <v>43171</v>
      </c>
      <c r="Z5" s="58" t="s">
        <v>518</v>
      </c>
      <c r="AA5" s="58" t="s">
        <v>495</v>
      </c>
      <c r="AB5" s="58">
        <v>12</v>
      </c>
      <c r="AC5" s="58" t="s">
        <v>501</v>
      </c>
      <c r="AD5" s="58">
        <v>63</v>
      </c>
    </row>
    <row r="6" spans="1:30" ht="17.25" customHeight="1" thickBot="1" x14ac:dyDescent="0.3">
      <c r="A6" s="58">
        <v>1</v>
      </c>
      <c r="B6" s="59">
        <v>6.3E-3</v>
      </c>
      <c r="C6" s="59">
        <v>5.4999999999999997E-3</v>
      </c>
      <c r="D6" s="59">
        <v>5.8999999999999999E-3</v>
      </c>
      <c r="F6" s="58" t="s">
        <v>476</v>
      </c>
      <c r="G6" s="60">
        <v>47509</v>
      </c>
      <c r="H6" s="58">
        <v>1.07</v>
      </c>
      <c r="J6" s="47" t="s">
        <v>477</v>
      </c>
      <c r="K6" s="48">
        <f>LARGE((K8,K9),1)</f>
        <v>0.62411971830985913</v>
      </c>
      <c r="N6" s="48" t="s">
        <v>502</v>
      </c>
      <c r="O6" s="93"/>
      <c r="P6" s="93"/>
      <c r="Q6" s="93"/>
      <c r="R6" s="93"/>
      <c r="S6" s="93"/>
      <c r="T6" s="93"/>
      <c r="U6" s="97"/>
      <c r="W6" s="58">
        <v>5</v>
      </c>
      <c r="X6" s="58">
        <v>5196</v>
      </c>
      <c r="Y6" s="61">
        <v>43174</v>
      </c>
      <c r="Z6" s="58" t="s">
        <v>518</v>
      </c>
      <c r="AA6" s="58" t="s">
        <v>498</v>
      </c>
      <c r="AB6" s="58">
        <v>11.9</v>
      </c>
      <c r="AC6" s="58" t="s">
        <v>501</v>
      </c>
      <c r="AD6" s="58">
        <v>60</v>
      </c>
    </row>
    <row r="7" spans="1:30" ht="17.25" customHeight="1" thickBot="1" x14ac:dyDescent="0.3">
      <c r="A7" s="58">
        <v>2</v>
      </c>
      <c r="B7" s="59">
        <v>6.1999999999999998E-3</v>
      </c>
      <c r="C7" s="59">
        <v>5.1000000000000004E-3</v>
      </c>
      <c r="D7" s="59">
        <v>5.5999999999999999E-3</v>
      </c>
      <c r="F7" s="58" t="s">
        <v>478</v>
      </c>
      <c r="G7" s="60">
        <v>47113</v>
      </c>
      <c r="H7" s="58">
        <v>1.06</v>
      </c>
      <c r="J7" s="49" t="s">
        <v>479</v>
      </c>
      <c r="K7" s="48">
        <f>LARGE((K10,K11),1)</f>
        <v>0.58579881656804733</v>
      </c>
      <c r="N7" s="48" t="s">
        <v>501</v>
      </c>
      <c r="O7" s="93"/>
      <c r="P7" s="93"/>
      <c r="Q7" s="93"/>
      <c r="R7" s="93"/>
      <c r="S7" s="93"/>
      <c r="T7" s="93"/>
      <c r="U7" s="97"/>
      <c r="W7" s="58">
        <v>6</v>
      </c>
      <c r="X7" s="58">
        <v>5185</v>
      </c>
      <c r="Y7" s="61">
        <v>43173</v>
      </c>
      <c r="Z7" s="58" t="s">
        <v>518</v>
      </c>
      <c r="AA7" s="58" t="s">
        <v>497</v>
      </c>
      <c r="AB7" s="58">
        <v>11.9</v>
      </c>
      <c r="AC7" s="58" t="s">
        <v>501</v>
      </c>
      <c r="AD7" s="58">
        <v>63</v>
      </c>
    </row>
    <row r="8" spans="1:30" ht="17.25" customHeight="1" thickBot="1" x14ac:dyDescent="0.35">
      <c r="A8" s="58">
        <v>3</v>
      </c>
      <c r="B8" s="59">
        <v>5.8999999999999999E-3</v>
      </c>
      <c r="C8" s="59">
        <v>5.8999999999999999E-3</v>
      </c>
      <c r="D8" s="59">
        <v>5.8999999999999999E-3</v>
      </c>
      <c r="F8" s="58" t="s">
        <v>480</v>
      </c>
      <c r="G8" s="60">
        <v>46869</v>
      </c>
      <c r="H8" s="58">
        <v>1.05</v>
      </c>
      <c r="K8" s="50">
        <f>LARGE(B11:C11,1)/(B11+C11)</f>
        <v>0.62411971830985913</v>
      </c>
      <c r="O8" s="93"/>
      <c r="P8" s="93"/>
      <c r="Q8" s="93"/>
      <c r="R8" s="93"/>
      <c r="S8" s="93"/>
      <c r="T8" s="93"/>
      <c r="U8" s="97"/>
      <c r="W8" s="58">
        <v>7</v>
      </c>
      <c r="X8" s="58">
        <v>4982</v>
      </c>
      <c r="Y8" s="61">
        <v>43168</v>
      </c>
      <c r="Z8" s="58" t="s">
        <v>518</v>
      </c>
      <c r="AA8" s="58" t="s">
        <v>499</v>
      </c>
      <c r="AB8" s="58">
        <v>11.4</v>
      </c>
      <c r="AC8" s="58" t="s">
        <v>501</v>
      </c>
      <c r="AD8" s="58">
        <v>61</v>
      </c>
    </row>
    <row r="9" spans="1:30" ht="17.25" customHeight="1" thickBot="1" x14ac:dyDescent="0.35">
      <c r="A9" s="58">
        <v>4</v>
      </c>
      <c r="B9" s="59">
        <v>9.7000000000000003E-3</v>
      </c>
      <c r="C9" s="59">
        <v>1.18E-2</v>
      </c>
      <c r="D9" s="59">
        <v>1.0800000000000001E-2</v>
      </c>
      <c r="F9" s="58" t="s">
        <v>481</v>
      </c>
      <c r="G9" s="60">
        <v>45107</v>
      </c>
      <c r="H9" s="58">
        <v>1.01</v>
      </c>
      <c r="K9" s="50">
        <f>LARGE(B12:C12,1)/(B12+C12)</f>
        <v>0.61538461538461531</v>
      </c>
      <c r="O9" s="93"/>
      <c r="P9" s="93"/>
      <c r="Q9" s="93"/>
      <c r="R9" s="93"/>
      <c r="S9" s="93"/>
      <c r="T9" s="93"/>
      <c r="U9" s="97"/>
      <c r="W9" s="58">
        <v>8</v>
      </c>
      <c r="X9" s="58">
        <v>4953</v>
      </c>
      <c r="Y9" s="61">
        <v>43279</v>
      </c>
      <c r="Z9" s="58" t="s">
        <v>518</v>
      </c>
      <c r="AA9" s="58" t="s">
        <v>498</v>
      </c>
      <c r="AB9" s="58">
        <v>11.4</v>
      </c>
      <c r="AC9" s="58" t="s">
        <v>501</v>
      </c>
      <c r="AD9" s="58">
        <v>62</v>
      </c>
    </row>
    <row r="10" spans="1:30" ht="17.25" customHeight="1" thickBot="1" x14ac:dyDescent="0.35">
      <c r="A10" s="58">
        <v>5</v>
      </c>
      <c r="B10" s="59">
        <v>1.9199999999999998E-2</v>
      </c>
      <c r="C10" s="59">
        <v>3.1699999999999999E-2</v>
      </c>
      <c r="D10" s="59">
        <v>2.5499999999999998E-2</v>
      </c>
      <c r="F10" s="58" t="s">
        <v>482</v>
      </c>
      <c r="G10" s="60">
        <v>42436</v>
      </c>
      <c r="H10" s="58">
        <v>0.95</v>
      </c>
      <c r="K10" s="50">
        <f>LARGE(B20:C20,1)/(B20+C20)</f>
        <v>0.56451612903225812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4746</v>
      </c>
      <c r="Y10" s="61">
        <v>43265</v>
      </c>
      <c r="Z10" s="58" t="s">
        <v>519</v>
      </c>
      <c r="AA10" s="58" t="s">
        <v>498</v>
      </c>
      <c r="AB10" s="58">
        <v>10.9</v>
      </c>
      <c r="AC10" s="58" t="s">
        <v>501</v>
      </c>
      <c r="AD10" s="58">
        <v>61</v>
      </c>
    </row>
    <row r="11" spans="1:30" ht="17.25" customHeight="1" thickBot="1" x14ac:dyDescent="0.35">
      <c r="A11" s="58">
        <v>6</v>
      </c>
      <c r="B11" s="59">
        <v>4.2700000000000002E-2</v>
      </c>
      <c r="C11" s="59">
        <v>7.0900000000000005E-2</v>
      </c>
      <c r="D11" s="59">
        <v>5.6899999999999999E-2</v>
      </c>
      <c r="F11" s="58" t="s">
        <v>483</v>
      </c>
      <c r="G11" s="60">
        <v>41088</v>
      </c>
      <c r="H11" s="58">
        <v>0.92</v>
      </c>
      <c r="K11" s="50">
        <f>LARGE(B21:C21,1)/(B21+C21)</f>
        <v>0.58579881656804733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4734</v>
      </c>
      <c r="Y11" s="61">
        <v>43264</v>
      </c>
      <c r="Z11" s="58" t="s">
        <v>519</v>
      </c>
      <c r="AA11" s="58" t="s">
        <v>497</v>
      </c>
      <c r="AB11" s="58">
        <v>10.9</v>
      </c>
      <c r="AC11" s="58" t="s">
        <v>501</v>
      </c>
      <c r="AD11" s="58">
        <v>61</v>
      </c>
    </row>
    <row r="12" spans="1:30" ht="17.25" customHeight="1" thickBot="1" x14ac:dyDescent="0.3">
      <c r="A12" s="58">
        <v>7</v>
      </c>
      <c r="B12" s="59">
        <v>5.5500000000000001E-2</v>
      </c>
      <c r="C12" s="59">
        <v>8.8800000000000004E-2</v>
      </c>
      <c r="D12" s="59">
        <v>7.2300000000000003E-2</v>
      </c>
      <c r="F12" s="58" t="s">
        <v>484</v>
      </c>
      <c r="G12" s="60">
        <v>42853</v>
      </c>
      <c r="H12" s="58">
        <v>0.96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4452</v>
      </c>
      <c r="Y12" s="61">
        <v>43411</v>
      </c>
      <c r="Z12" s="58" t="s">
        <v>529</v>
      </c>
      <c r="AA12" s="58" t="s">
        <v>497</v>
      </c>
      <c r="AB12" s="58">
        <v>10.199999999999999</v>
      </c>
      <c r="AC12" s="58" t="s">
        <v>502</v>
      </c>
      <c r="AD12" s="58">
        <v>63</v>
      </c>
    </row>
    <row r="13" spans="1:30" ht="17.25" customHeight="1" thickBot="1" x14ac:dyDescent="0.3">
      <c r="A13" s="58">
        <v>8</v>
      </c>
      <c r="B13" s="59">
        <v>5.1299999999999998E-2</v>
      </c>
      <c r="C13" s="59">
        <v>7.2999999999999995E-2</v>
      </c>
      <c r="D13" s="59">
        <v>6.2300000000000001E-2</v>
      </c>
      <c r="F13" s="58" t="s">
        <v>485</v>
      </c>
      <c r="G13" s="60">
        <v>43507</v>
      </c>
      <c r="H13" s="58">
        <v>0.98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4436</v>
      </c>
      <c r="Y13" s="61">
        <v>43410</v>
      </c>
      <c r="Z13" s="58" t="s">
        <v>529</v>
      </c>
      <c r="AA13" s="58" t="s">
        <v>496</v>
      </c>
      <c r="AB13" s="58">
        <v>10.199999999999999</v>
      </c>
      <c r="AC13" s="58" t="s">
        <v>502</v>
      </c>
      <c r="AD13" s="58">
        <v>62</v>
      </c>
    </row>
    <row r="14" spans="1:30" ht="14.4" thickBot="1" x14ac:dyDescent="0.3">
      <c r="A14" s="58">
        <v>9</v>
      </c>
      <c r="B14" s="59">
        <v>4.7899999999999998E-2</v>
      </c>
      <c r="C14" s="59">
        <v>0.06</v>
      </c>
      <c r="D14" s="59">
        <v>5.3999999999999999E-2</v>
      </c>
      <c r="F14" s="58" t="s">
        <v>486</v>
      </c>
      <c r="G14" s="60">
        <v>45072</v>
      </c>
      <c r="H14" s="58">
        <v>1.01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4420</v>
      </c>
      <c r="Y14" s="61">
        <v>43124</v>
      </c>
      <c r="Z14" s="58" t="s">
        <v>529</v>
      </c>
      <c r="AA14" s="58" t="s">
        <v>497</v>
      </c>
      <c r="AB14" s="58">
        <v>10.1</v>
      </c>
      <c r="AC14" s="58" t="s">
        <v>502</v>
      </c>
      <c r="AD14" s="58">
        <v>63</v>
      </c>
    </row>
    <row r="15" spans="1:30" ht="14.4" thickBot="1" x14ac:dyDescent="0.3">
      <c r="A15" s="58">
        <v>10</v>
      </c>
      <c r="B15" s="59">
        <v>4.8800000000000003E-2</v>
      </c>
      <c r="C15" s="59">
        <v>5.8099999999999999E-2</v>
      </c>
      <c r="D15" s="59">
        <v>5.3499999999999999E-2</v>
      </c>
      <c r="F15" s="58" t="s">
        <v>487</v>
      </c>
      <c r="G15" s="60">
        <v>44296</v>
      </c>
      <c r="H15" s="58">
        <v>1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4407</v>
      </c>
      <c r="Y15" s="61">
        <v>43446</v>
      </c>
      <c r="Z15" s="58" t="s">
        <v>529</v>
      </c>
      <c r="AA15" s="58" t="s">
        <v>497</v>
      </c>
      <c r="AB15" s="58">
        <v>10.1</v>
      </c>
      <c r="AC15" s="58" t="s">
        <v>502</v>
      </c>
      <c r="AD15" s="58">
        <v>64</v>
      </c>
    </row>
    <row r="16" spans="1:30" ht="14.4" thickBot="1" x14ac:dyDescent="0.3">
      <c r="A16" s="58">
        <v>11</v>
      </c>
      <c r="B16" s="59">
        <v>5.2699999999999997E-2</v>
      </c>
      <c r="C16" s="59">
        <v>5.7099999999999998E-2</v>
      </c>
      <c r="D16" s="59">
        <v>5.4899999999999997E-2</v>
      </c>
      <c r="F16" s="58" t="s">
        <v>488</v>
      </c>
      <c r="G16" s="60">
        <v>43901</v>
      </c>
      <c r="H16" s="58">
        <v>0.99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4392</v>
      </c>
      <c r="Y16" s="61">
        <v>43389</v>
      </c>
      <c r="Z16" s="58" t="s">
        <v>529</v>
      </c>
      <c r="AA16" s="58" t="s">
        <v>496</v>
      </c>
      <c r="AB16" s="58">
        <v>10.1</v>
      </c>
      <c r="AC16" s="58" t="s">
        <v>502</v>
      </c>
      <c r="AD16" s="58">
        <v>62</v>
      </c>
    </row>
    <row r="17" spans="1:30" ht="14.4" thickBot="1" x14ac:dyDescent="0.3">
      <c r="A17" s="58">
        <v>12</v>
      </c>
      <c r="B17" s="59">
        <v>5.7599999999999998E-2</v>
      </c>
      <c r="C17" s="59">
        <v>5.7599999999999998E-2</v>
      </c>
      <c r="D17" s="59">
        <v>5.7599999999999998E-2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4387</v>
      </c>
      <c r="Y17" s="61">
        <v>43229</v>
      </c>
      <c r="Z17" s="58" t="s">
        <v>529</v>
      </c>
      <c r="AA17" s="58" t="s">
        <v>497</v>
      </c>
      <c r="AB17" s="58">
        <v>10.1</v>
      </c>
      <c r="AC17" s="58" t="s">
        <v>502</v>
      </c>
      <c r="AD17" s="58">
        <v>62</v>
      </c>
    </row>
    <row r="18" spans="1:30" ht="14.4" thickBot="1" x14ac:dyDescent="0.3">
      <c r="A18" s="58">
        <v>13</v>
      </c>
      <c r="B18" s="59">
        <v>5.9799999999999999E-2</v>
      </c>
      <c r="C18" s="59">
        <v>5.7299999999999997E-2</v>
      </c>
      <c r="D18" s="59">
        <v>5.8599999999999999E-2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4369</v>
      </c>
      <c r="Y18" s="61">
        <v>43157</v>
      </c>
      <c r="Z18" s="58" t="s">
        <v>518</v>
      </c>
      <c r="AA18" s="58" t="s">
        <v>495</v>
      </c>
      <c r="AB18" s="58">
        <v>10</v>
      </c>
      <c r="AC18" s="58" t="s">
        <v>501</v>
      </c>
      <c r="AD18" s="58">
        <v>63</v>
      </c>
    </row>
    <row r="19" spans="1:30" ht="17.25" customHeight="1" thickBot="1" x14ac:dyDescent="0.3">
      <c r="A19" s="58">
        <v>14</v>
      </c>
      <c r="B19" s="59">
        <v>6.6100000000000006E-2</v>
      </c>
      <c r="C19" s="59">
        <v>5.7700000000000001E-2</v>
      </c>
      <c r="D19" s="59">
        <v>6.1899999999999997E-2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4328</v>
      </c>
      <c r="Y19" s="61">
        <v>43266</v>
      </c>
      <c r="Z19" s="58" t="s">
        <v>519</v>
      </c>
      <c r="AA19" s="58" t="s">
        <v>499</v>
      </c>
      <c r="AB19" s="58">
        <v>9.9</v>
      </c>
      <c r="AC19" s="58" t="s">
        <v>501</v>
      </c>
      <c r="AD19" s="58">
        <v>59</v>
      </c>
    </row>
    <row r="20" spans="1:30" ht="17.25" customHeight="1" thickBot="1" x14ac:dyDescent="0.3">
      <c r="A20" s="58">
        <v>15</v>
      </c>
      <c r="B20" s="59">
        <v>7.6999999999999999E-2</v>
      </c>
      <c r="C20" s="59">
        <v>5.9400000000000001E-2</v>
      </c>
      <c r="D20" s="59">
        <v>6.8199999999999997E-2</v>
      </c>
      <c r="F20" s="58" t="s">
        <v>491</v>
      </c>
      <c r="G20" s="60">
        <v>30396</v>
      </c>
      <c r="H20" s="58">
        <v>0.68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4295</v>
      </c>
      <c r="Y20" s="61">
        <v>43139</v>
      </c>
      <c r="Z20" s="58" t="s">
        <v>529</v>
      </c>
      <c r="AA20" s="58" t="s">
        <v>498</v>
      </c>
      <c r="AB20" s="58">
        <v>9.9</v>
      </c>
      <c r="AC20" s="58" t="s">
        <v>502</v>
      </c>
      <c r="AD20" s="58">
        <v>63</v>
      </c>
    </row>
    <row r="21" spans="1:30" ht="17.25" customHeight="1" thickBot="1" x14ac:dyDescent="0.3">
      <c r="A21" s="58">
        <v>16</v>
      </c>
      <c r="B21" s="59">
        <v>8.9099999999999999E-2</v>
      </c>
      <c r="C21" s="59">
        <v>6.3E-2</v>
      </c>
      <c r="D21" s="59">
        <v>7.5899999999999995E-2</v>
      </c>
      <c r="F21" s="58" t="s">
        <v>495</v>
      </c>
      <c r="G21" s="60">
        <v>46710</v>
      </c>
      <c r="H21" s="58">
        <v>1.05</v>
      </c>
      <c r="J21" s="46">
        <v>5</v>
      </c>
      <c r="K21" s="46">
        <f>X6</f>
        <v>5196</v>
      </c>
      <c r="L21" s="52"/>
      <c r="M21" s="46"/>
      <c r="N21" s="57">
        <f>K21/$F$2</f>
        <v>0.11702702702702703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4264</v>
      </c>
      <c r="Y21" s="61">
        <v>43375</v>
      </c>
      <c r="Z21" s="58" t="s">
        <v>518</v>
      </c>
      <c r="AA21" s="58" t="s">
        <v>496</v>
      </c>
      <c r="AB21" s="58">
        <v>9.8000000000000007</v>
      </c>
      <c r="AC21" s="58" t="s">
        <v>501</v>
      </c>
      <c r="AD21" s="58">
        <v>64</v>
      </c>
    </row>
    <row r="22" spans="1:30" ht="17.25" customHeight="1" thickBot="1" x14ac:dyDescent="0.3">
      <c r="A22" s="58">
        <v>17</v>
      </c>
      <c r="B22" s="59">
        <v>9.3299999999999994E-2</v>
      </c>
      <c r="C22" s="59">
        <v>6.0900000000000003E-2</v>
      </c>
      <c r="D22" s="59">
        <v>7.6999999999999999E-2</v>
      </c>
      <c r="F22" s="58" t="s">
        <v>496</v>
      </c>
      <c r="G22" s="60">
        <v>48164</v>
      </c>
      <c r="H22" s="58">
        <v>1.08</v>
      </c>
      <c r="J22" s="46">
        <v>10</v>
      </c>
      <c r="K22" s="46">
        <f>X11</f>
        <v>4734</v>
      </c>
      <c r="L22" s="52"/>
      <c r="M22" s="46"/>
      <c r="N22" s="57">
        <f t="shared" ref="N22:N28" si="0">K22/$F$2</f>
        <v>0.10662162162162162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4233</v>
      </c>
      <c r="Y22" s="61">
        <v>43207</v>
      </c>
      <c r="Z22" s="58" t="s">
        <v>529</v>
      </c>
      <c r="AA22" s="58" t="s">
        <v>496</v>
      </c>
      <c r="AB22" s="58">
        <v>9.6999999999999993</v>
      </c>
      <c r="AC22" s="58" t="s">
        <v>502</v>
      </c>
      <c r="AD22" s="58">
        <v>62</v>
      </c>
    </row>
    <row r="23" spans="1:30" ht="17.25" customHeight="1" thickBot="1" x14ac:dyDescent="0.3">
      <c r="A23" s="58">
        <v>18</v>
      </c>
      <c r="B23" s="59">
        <v>5.8200000000000002E-2</v>
      </c>
      <c r="C23" s="59">
        <v>5.16E-2</v>
      </c>
      <c r="D23" s="59">
        <v>5.4899999999999997E-2</v>
      </c>
      <c r="F23" s="58" t="s">
        <v>497</v>
      </c>
      <c r="G23" s="60">
        <v>48971</v>
      </c>
      <c r="H23" s="58">
        <v>1.1000000000000001</v>
      </c>
      <c r="J23" s="46">
        <v>20</v>
      </c>
      <c r="K23" s="46">
        <f>X12</f>
        <v>4452</v>
      </c>
      <c r="L23" s="52"/>
      <c r="M23" s="46"/>
      <c r="N23" s="57">
        <f t="shared" si="0"/>
        <v>0.10027027027027027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4214</v>
      </c>
      <c r="Y23" s="61">
        <v>43448</v>
      </c>
      <c r="Z23" s="58" t="s">
        <v>529</v>
      </c>
      <c r="AA23" s="58" t="s">
        <v>499</v>
      </c>
      <c r="AB23" s="58">
        <v>9.6999999999999993</v>
      </c>
      <c r="AC23" s="58" t="s">
        <v>502</v>
      </c>
      <c r="AD23" s="58">
        <v>63</v>
      </c>
    </row>
    <row r="24" spans="1:30" ht="17.25" customHeight="1" thickBot="1" x14ac:dyDescent="0.3">
      <c r="A24" s="58">
        <v>19</v>
      </c>
      <c r="B24" s="59">
        <v>4.2799999999999998E-2</v>
      </c>
      <c r="C24" s="59">
        <v>3.6999999999999998E-2</v>
      </c>
      <c r="D24" s="59">
        <v>3.9899999999999998E-2</v>
      </c>
      <c r="F24" s="58" t="s">
        <v>498</v>
      </c>
      <c r="G24" s="60">
        <v>48711</v>
      </c>
      <c r="H24" s="58">
        <v>1.0900000000000001</v>
      </c>
      <c r="J24" s="46">
        <v>30</v>
      </c>
      <c r="K24" s="46">
        <f>X14</f>
        <v>4420</v>
      </c>
      <c r="L24" s="52"/>
      <c r="M24" s="46"/>
      <c r="N24" s="57">
        <f t="shared" si="0"/>
        <v>9.9549549549549546E-2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4196</v>
      </c>
      <c r="Y24" s="61">
        <v>43354</v>
      </c>
      <c r="Z24" s="58" t="s">
        <v>529</v>
      </c>
      <c r="AA24" s="58" t="s">
        <v>496</v>
      </c>
      <c r="AB24" s="58">
        <v>9.6</v>
      </c>
      <c r="AC24" s="58" t="s">
        <v>502</v>
      </c>
      <c r="AD24" s="58">
        <v>61</v>
      </c>
    </row>
    <row r="25" spans="1:30" ht="17.25" customHeight="1" thickBot="1" x14ac:dyDescent="0.3">
      <c r="A25" s="58">
        <v>20</v>
      </c>
      <c r="B25" s="59">
        <v>3.5900000000000001E-2</v>
      </c>
      <c r="C25" s="59">
        <v>2.75E-2</v>
      </c>
      <c r="D25" s="59">
        <v>3.1699999999999999E-2</v>
      </c>
      <c r="F25" s="58" t="s">
        <v>499</v>
      </c>
      <c r="G25" s="60">
        <v>51496</v>
      </c>
      <c r="H25" s="58">
        <v>1.1599999999999999</v>
      </c>
      <c r="J25" s="46">
        <v>50</v>
      </c>
      <c r="K25" s="46">
        <f>X18</f>
        <v>4369</v>
      </c>
      <c r="L25" s="52"/>
      <c r="M25" s="46"/>
      <c r="N25" s="57">
        <f t="shared" si="0"/>
        <v>9.8400900900900895E-2</v>
      </c>
      <c r="O25" s="93"/>
      <c r="P25" s="93"/>
      <c r="Q25" s="93"/>
      <c r="R25" s="93"/>
      <c r="S25" s="93"/>
      <c r="T25" s="93"/>
      <c r="U25" s="97"/>
      <c r="W25" s="58">
        <v>200</v>
      </c>
      <c r="X25" s="58"/>
      <c r="Y25" s="61">
        <v>42781</v>
      </c>
      <c r="Z25" s="58" t="s">
        <v>521</v>
      </c>
      <c r="AA25" s="58" t="s">
        <v>497</v>
      </c>
      <c r="AB25" s="58">
        <v>9.8000000000000007</v>
      </c>
      <c r="AC25" s="58" t="s">
        <v>502</v>
      </c>
      <c r="AD25" s="58">
        <v>52</v>
      </c>
    </row>
    <row r="26" spans="1:30" ht="17.25" customHeight="1" thickBot="1" x14ac:dyDescent="0.3">
      <c r="A26" s="58">
        <v>21</v>
      </c>
      <c r="B26" s="59">
        <v>2.9399999999999999E-2</v>
      </c>
      <c r="C26" s="59">
        <v>2.1999999999999999E-2</v>
      </c>
      <c r="D26" s="59">
        <v>2.5700000000000001E-2</v>
      </c>
      <c r="F26" s="58" t="s">
        <v>500</v>
      </c>
      <c r="G26" s="60">
        <v>36669</v>
      </c>
      <c r="H26" s="58">
        <v>0.82</v>
      </c>
      <c r="J26" s="46">
        <v>100</v>
      </c>
      <c r="K26" s="46">
        <f>X20</f>
        <v>4295</v>
      </c>
      <c r="L26" s="52"/>
      <c r="M26" s="46"/>
      <c r="N26" s="57">
        <f t="shared" si="0"/>
        <v>9.6734234234234232E-2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2.1600000000000001E-2</v>
      </c>
      <c r="C27" s="59">
        <v>1.7600000000000001E-2</v>
      </c>
      <c r="D27" s="59">
        <v>1.9599999999999999E-2</v>
      </c>
      <c r="J27" s="46">
        <v>150</v>
      </c>
      <c r="K27" s="46">
        <f>X22</f>
        <v>4233</v>
      </c>
      <c r="L27" s="52"/>
      <c r="M27" s="46"/>
      <c r="N27" s="57">
        <f t="shared" si="0"/>
        <v>9.5337837837837835E-2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1.4E-2</v>
      </c>
      <c r="C28" s="59">
        <v>1.23E-2</v>
      </c>
      <c r="D28" s="59">
        <v>1.3100000000000001E-2</v>
      </c>
      <c r="J28" s="46">
        <v>200</v>
      </c>
      <c r="K28" s="46">
        <f>X24</f>
        <v>4196</v>
      </c>
      <c r="L28" s="52"/>
      <c r="M28" s="46"/>
      <c r="N28" s="57">
        <f t="shared" si="0"/>
        <v>9.4504504504504511E-2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3" sqref="F3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507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41000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3739</v>
      </c>
      <c r="Y2" s="61">
        <v>43222</v>
      </c>
      <c r="Z2" s="58" t="s">
        <v>519</v>
      </c>
      <c r="AA2" s="58" t="s">
        <v>497</v>
      </c>
      <c r="AB2" s="58">
        <v>9.1</v>
      </c>
      <c r="AC2" s="58" t="s">
        <v>501</v>
      </c>
      <c r="AD2" s="58">
        <v>61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3727</v>
      </c>
      <c r="Y3" s="61">
        <v>43217</v>
      </c>
      <c r="Z3" s="58" t="s">
        <v>519</v>
      </c>
      <c r="AA3" s="58" t="s">
        <v>499</v>
      </c>
      <c r="AB3" s="58">
        <v>9</v>
      </c>
      <c r="AC3" s="58" t="s">
        <v>501</v>
      </c>
      <c r="AD3" s="58">
        <v>61</v>
      </c>
    </row>
    <row r="4" spans="1:30" ht="14.4" thickBot="1" x14ac:dyDescent="0.3">
      <c r="A4" s="42" t="s">
        <v>466</v>
      </c>
      <c r="B4" s="43" t="s">
        <v>501</v>
      </c>
      <c r="C4" s="90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3723</v>
      </c>
      <c r="Y4" s="61">
        <v>43231</v>
      </c>
      <c r="Z4" s="58" t="s">
        <v>519</v>
      </c>
      <c r="AA4" s="58" t="s">
        <v>499</v>
      </c>
      <c r="AB4" s="58">
        <v>9</v>
      </c>
      <c r="AC4" s="58" t="s">
        <v>501</v>
      </c>
      <c r="AD4" s="58">
        <v>60</v>
      </c>
    </row>
    <row r="5" spans="1:30" ht="18.75" customHeight="1" thickBot="1" x14ac:dyDescent="0.3">
      <c r="A5" s="58">
        <v>0</v>
      </c>
      <c r="B5" s="105">
        <v>1.0999999999999999E-2</v>
      </c>
      <c r="C5" s="59">
        <v>5.4999999999999997E-3</v>
      </c>
      <c r="D5" s="59">
        <v>8.2000000000000007E-3</v>
      </c>
      <c r="F5" s="58" t="s">
        <v>474</v>
      </c>
      <c r="G5" s="60">
        <v>41149</v>
      </c>
      <c r="H5" s="58">
        <v>1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3711</v>
      </c>
      <c r="Y5" s="61">
        <v>43243</v>
      </c>
      <c r="Z5" s="58" t="s">
        <v>519</v>
      </c>
      <c r="AA5" s="58" t="s">
        <v>497</v>
      </c>
      <c r="AB5" s="58">
        <v>9</v>
      </c>
      <c r="AC5" s="58" t="s">
        <v>501</v>
      </c>
      <c r="AD5" s="58">
        <v>63</v>
      </c>
    </row>
    <row r="6" spans="1:30" ht="17.25" customHeight="1" thickBot="1" x14ac:dyDescent="0.3">
      <c r="A6" s="58">
        <v>1</v>
      </c>
      <c r="B6" s="59">
        <v>6.7000000000000002E-3</v>
      </c>
      <c r="C6" s="59">
        <v>3.7000000000000002E-3</v>
      </c>
      <c r="D6" s="59">
        <v>5.1999999999999998E-3</v>
      </c>
      <c r="F6" s="58" t="s">
        <v>476</v>
      </c>
      <c r="G6" s="60">
        <v>44092</v>
      </c>
      <c r="H6" s="58">
        <v>1.07</v>
      </c>
      <c r="J6" s="47" t="s">
        <v>477</v>
      </c>
      <c r="K6" s="48">
        <f>LARGE((K8,K9),1)</f>
        <v>0.79572887650882085</v>
      </c>
      <c r="N6" s="48" t="s">
        <v>502</v>
      </c>
      <c r="O6" s="93"/>
      <c r="P6" s="93"/>
      <c r="Q6" s="93"/>
      <c r="R6" s="93"/>
      <c r="S6" s="93"/>
      <c r="T6" s="93"/>
      <c r="U6" s="97"/>
      <c r="W6" s="58">
        <v>5</v>
      </c>
      <c r="X6" s="58">
        <v>3697</v>
      </c>
      <c r="Y6" s="61">
        <v>43203</v>
      </c>
      <c r="Z6" s="58" t="s">
        <v>519</v>
      </c>
      <c r="AA6" s="58" t="s">
        <v>499</v>
      </c>
      <c r="AB6" s="58">
        <v>9</v>
      </c>
      <c r="AC6" s="58" t="s">
        <v>501</v>
      </c>
      <c r="AD6" s="58">
        <v>61</v>
      </c>
    </row>
    <row r="7" spans="1:30" ht="17.25" customHeight="1" thickBot="1" x14ac:dyDescent="0.3">
      <c r="A7" s="58">
        <v>2</v>
      </c>
      <c r="B7" s="59">
        <v>5.1999999999999998E-3</v>
      </c>
      <c r="C7" s="59">
        <v>3.7000000000000002E-3</v>
      </c>
      <c r="D7" s="59">
        <v>4.4000000000000003E-3</v>
      </c>
      <c r="F7" s="58" t="s">
        <v>478</v>
      </c>
      <c r="G7" s="60">
        <v>43885</v>
      </c>
      <c r="H7" s="58">
        <v>1.07</v>
      </c>
      <c r="J7" s="49" t="s">
        <v>479</v>
      </c>
      <c r="K7" s="48">
        <f>LARGE((K10,K11),1)</f>
        <v>0.62038303693570451</v>
      </c>
      <c r="N7" s="48" t="s">
        <v>501</v>
      </c>
      <c r="O7" s="93"/>
      <c r="P7" s="93"/>
      <c r="Q7" s="93"/>
      <c r="R7" s="93"/>
      <c r="S7" s="93"/>
      <c r="T7" s="93"/>
      <c r="U7" s="97"/>
      <c r="W7" s="58">
        <v>6</v>
      </c>
      <c r="X7" s="58">
        <v>3688</v>
      </c>
      <c r="Y7" s="61">
        <v>43221</v>
      </c>
      <c r="Z7" s="58" t="s">
        <v>519</v>
      </c>
      <c r="AA7" s="58" t="s">
        <v>496</v>
      </c>
      <c r="AB7" s="58">
        <v>8.9</v>
      </c>
      <c r="AC7" s="58" t="s">
        <v>501</v>
      </c>
      <c r="AD7" s="58">
        <v>62</v>
      </c>
    </row>
    <row r="8" spans="1:30" ht="17.25" customHeight="1" thickBot="1" x14ac:dyDescent="0.35">
      <c r="A8" s="58">
        <v>3</v>
      </c>
      <c r="B8" s="59">
        <v>3.3E-3</v>
      </c>
      <c r="C8" s="59">
        <v>5.7000000000000002E-3</v>
      </c>
      <c r="D8" s="59">
        <v>4.5999999999999999E-3</v>
      </c>
      <c r="F8" s="58" t="s">
        <v>480</v>
      </c>
      <c r="G8" s="60">
        <v>43497</v>
      </c>
      <c r="H8" s="58">
        <v>1.06</v>
      </c>
      <c r="K8" s="50">
        <f>LARGE(B11:C11,1)/(B11+C11)</f>
        <v>0.79572887650882085</v>
      </c>
      <c r="O8" s="93"/>
      <c r="P8" s="93"/>
      <c r="Q8" s="93"/>
      <c r="R8" s="93"/>
      <c r="S8" s="93"/>
      <c r="T8" s="93"/>
      <c r="U8" s="97"/>
      <c r="W8" s="58">
        <v>7</v>
      </c>
      <c r="X8" s="58">
        <v>3684</v>
      </c>
      <c r="Y8" s="61">
        <v>43224</v>
      </c>
      <c r="Z8" s="58" t="s">
        <v>519</v>
      </c>
      <c r="AA8" s="58" t="s">
        <v>499</v>
      </c>
      <c r="AB8" s="58">
        <v>8.9</v>
      </c>
      <c r="AC8" s="58" t="s">
        <v>501</v>
      </c>
      <c r="AD8" s="58">
        <v>60</v>
      </c>
    </row>
    <row r="9" spans="1:30" ht="17.25" customHeight="1" thickBot="1" x14ac:dyDescent="0.35">
      <c r="A9" s="58">
        <v>4</v>
      </c>
      <c r="B9" s="59">
        <v>3.7000000000000002E-3</v>
      </c>
      <c r="C9" s="59">
        <v>1.4E-2</v>
      </c>
      <c r="D9" s="59">
        <v>8.8999999999999999E-3</v>
      </c>
      <c r="F9" s="58" t="s">
        <v>481</v>
      </c>
      <c r="G9" s="60">
        <v>42681</v>
      </c>
      <c r="H9" s="58">
        <v>1.04</v>
      </c>
      <c r="K9" s="50">
        <f>LARGE(B12:C12,1)/(B12+C12)</f>
        <v>0.7263064658990257</v>
      </c>
      <c r="O9" s="93"/>
      <c r="P9" s="93"/>
      <c r="Q9" s="93"/>
      <c r="R9" s="93"/>
      <c r="S9" s="93"/>
      <c r="T9" s="93"/>
      <c r="U9" s="97"/>
      <c r="W9" s="58">
        <v>8</v>
      </c>
      <c r="X9" s="58">
        <v>3675</v>
      </c>
      <c r="Y9" s="61">
        <v>43194</v>
      </c>
      <c r="Z9" s="58" t="s">
        <v>519</v>
      </c>
      <c r="AA9" s="58" t="s">
        <v>497</v>
      </c>
      <c r="AB9" s="58">
        <v>8.9</v>
      </c>
      <c r="AC9" s="58" t="s">
        <v>501</v>
      </c>
      <c r="AD9" s="58">
        <v>63</v>
      </c>
    </row>
    <row r="10" spans="1:30" ht="17.25" customHeight="1" thickBot="1" x14ac:dyDescent="0.35">
      <c r="A10" s="58">
        <v>5</v>
      </c>
      <c r="B10" s="59">
        <v>8.6E-3</v>
      </c>
      <c r="C10" s="59">
        <v>4.87E-2</v>
      </c>
      <c r="D10" s="59">
        <v>2.9100000000000001E-2</v>
      </c>
      <c r="F10" s="58" t="s">
        <v>482</v>
      </c>
      <c r="G10" s="60">
        <v>38735</v>
      </c>
      <c r="H10" s="58">
        <v>0.94</v>
      </c>
      <c r="K10" s="50">
        <f>LARGE(B20:C20,1)/(B20+C20)</f>
        <v>0.59912216532553042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3667</v>
      </c>
      <c r="Y10" s="61">
        <v>43213</v>
      </c>
      <c r="Z10" s="58" t="s">
        <v>519</v>
      </c>
      <c r="AA10" s="58" t="s">
        <v>495</v>
      </c>
      <c r="AB10" s="58">
        <v>8.9</v>
      </c>
      <c r="AC10" s="58" t="s">
        <v>501</v>
      </c>
      <c r="AD10" s="58">
        <v>63</v>
      </c>
    </row>
    <row r="11" spans="1:30" ht="17.25" customHeight="1" thickBot="1" x14ac:dyDescent="0.35">
      <c r="A11" s="58">
        <v>6</v>
      </c>
      <c r="B11" s="59">
        <v>2.1999999999999999E-2</v>
      </c>
      <c r="C11" s="59">
        <v>8.5699999999999998E-2</v>
      </c>
      <c r="D11" s="59">
        <v>5.45E-2</v>
      </c>
      <c r="F11" s="58" t="s">
        <v>483</v>
      </c>
      <c r="G11" s="60">
        <v>38647</v>
      </c>
      <c r="H11" s="58">
        <v>0.94</v>
      </c>
      <c r="K11" s="50">
        <f>LARGE(B21:C21,1)/(B21+C21)</f>
        <v>0.62038303693570451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3659</v>
      </c>
      <c r="Y11" s="61">
        <v>43174</v>
      </c>
      <c r="Z11" s="58" t="s">
        <v>519</v>
      </c>
      <c r="AA11" s="58" t="s">
        <v>498</v>
      </c>
      <c r="AB11" s="58">
        <v>8.9</v>
      </c>
      <c r="AC11" s="58" t="s">
        <v>501</v>
      </c>
      <c r="AD11" s="58">
        <v>61</v>
      </c>
    </row>
    <row r="12" spans="1:30" ht="17.25" customHeight="1" thickBot="1" x14ac:dyDescent="0.3">
      <c r="A12" s="58">
        <v>7</v>
      </c>
      <c r="B12" s="59">
        <v>3.09E-2</v>
      </c>
      <c r="C12" s="59">
        <v>8.2000000000000003E-2</v>
      </c>
      <c r="D12" s="59">
        <v>5.7000000000000002E-2</v>
      </c>
      <c r="F12" s="58" t="s">
        <v>484</v>
      </c>
      <c r="G12" s="60">
        <v>40038</v>
      </c>
      <c r="H12" s="58">
        <v>0.97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3627</v>
      </c>
      <c r="Y12" s="61">
        <v>43448</v>
      </c>
      <c r="Z12" s="58" t="s">
        <v>519</v>
      </c>
      <c r="AA12" s="58" t="s">
        <v>499</v>
      </c>
      <c r="AB12" s="58">
        <v>8.8000000000000007</v>
      </c>
      <c r="AC12" s="58" t="s">
        <v>501</v>
      </c>
      <c r="AD12" s="58">
        <v>62</v>
      </c>
    </row>
    <row r="13" spans="1:30" ht="17.25" customHeight="1" thickBot="1" x14ac:dyDescent="0.3">
      <c r="A13" s="58">
        <v>8</v>
      </c>
      <c r="B13" s="59">
        <v>3.6499999999999998E-2</v>
      </c>
      <c r="C13" s="59">
        <v>7.2599999999999998E-2</v>
      </c>
      <c r="D13" s="59">
        <v>5.4899999999999997E-2</v>
      </c>
      <c r="F13" s="58" t="s">
        <v>485</v>
      </c>
      <c r="G13" s="60">
        <v>38937</v>
      </c>
      <c r="H13" s="58">
        <v>0.95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3602</v>
      </c>
      <c r="Y13" s="61">
        <v>43244</v>
      </c>
      <c r="Z13" s="58" t="s">
        <v>519</v>
      </c>
      <c r="AA13" s="58" t="s">
        <v>498</v>
      </c>
      <c r="AB13" s="58">
        <v>8.6999999999999993</v>
      </c>
      <c r="AC13" s="58" t="s">
        <v>501</v>
      </c>
      <c r="AD13" s="58">
        <v>63</v>
      </c>
    </row>
    <row r="14" spans="1:30" ht="14.4" thickBot="1" x14ac:dyDescent="0.3">
      <c r="A14" s="58">
        <v>9</v>
      </c>
      <c r="B14" s="59">
        <v>3.8199999999999998E-2</v>
      </c>
      <c r="C14" s="59">
        <v>6.6900000000000001E-2</v>
      </c>
      <c r="D14" s="59">
        <v>5.2900000000000003E-2</v>
      </c>
      <c r="F14" s="58" t="s">
        <v>486</v>
      </c>
      <c r="G14" s="60">
        <v>40420</v>
      </c>
      <c r="H14" s="58">
        <v>0.98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3592</v>
      </c>
      <c r="Y14" s="61">
        <v>43420</v>
      </c>
      <c r="Z14" s="58" t="s">
        <v>519</v>
      </c>
      <c r="AA14" s="58" t="s">
        <v>499</v>
      </c>
      <c r="AB14" s="58">
        <v>8.6999999999999993</v>
      </c>
      <c r="AC14" s="58" t="s">
        <v>501</v>
      </c>
      <c r="AD14" s="58">
        <v>63</v>
      </c>
    </row>
    <row r="15" spans="1:30" ht="14.4" thickBot="1" x14ac:dyDescent="0.3">
      <c r="A15" s="58">
        <v>10</v>
      </c>
      <c r="B15" s="59">
        <v>4.2500000000000003E-2</v>
      </c>
      <c r="C15" s="59">
        <v>6.1499999999999999E-2</v>
      </c>
      <c r="D15" s="59">
        <v>5.2200000000000003E-2</v>
      </c>
      <c r="F15" s="58" t="s">
        <v>487</v>
      </c>
      <c r="G15" s="60">
        <v>39372</v>
      </c>
      <c r="H15" s="58">
        <v>0.96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3585</v>
      </c>
      <c r="Y15" s="61">
        <v>43416</v>
      </c>
      <c r="Z15" s="58" t="s">
        <v>519</v>
      </c>
      <c r="AA15" s="58" t="s">
        <v>495</v>
      </c>
      <c r="AB15" s="58">
        <v>8.6999999999999993</v>
      </c>
      <c r="AC15" s="58" t="s">
        <v>501</v>
      </c>
      <c r="AD15" s="58">
        <v>64</v>
      </c>
    </row>
    <row r="16" spans="1:30" ht="14.4" thickBot="1" x14ac:dyDescent="0.3">
      <c r="A16" s="58">
        <v>11</v>
      </c>
      <c r="B16" s="59">
        <v>4.8800000000000003E-2</v>
      </c>
      <c r="C16" s="59">
        <v>5.8700000000000002E-2</v>
      </c>
      <c r="D16" s="59">
        <v>5.3900000000000003E-2</v>
      </c>
      <c r="F16" s="58" t="s">
        <v>488</v>
      </c>
      <c r="G16" s="60">
        <v>39313</v>
      </c>
      <c r="H16" s="58">
        <v>0.96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3579</v>
      </c>
      <c r="Y16" s="61">
        <v>43389</v>
      </c>
      <c r="Z16" s="58" t="s">
        <v>519</v>
      </c>
      <c r="AA16" s="58" t="s">
        <v>496</v>
      </c>
      <c r="AB16" s="58">
        <v>8.6999999999999993</v>
      </c>
      <c r="AC16" s="58" t="s">
        <v>501</v>
      </c>
      <c r="AD16" s="58">
        <v>64</v>
      </c>
    </row>
    <row r="17" spans="1:30" ht="14.4" thickBot="1" x14ac:dyDescent="0.3">
      <c r="A17" s="58">
        <v>12</v>
      </c>
      <c r="B17" s="59">
        <v>5.7099999999999998E-2</v>
      </c>
      <c r="C17" s="59">
        <v>5.7700000000000001E-2</v>
      </c>
      <c r="D17" s="59">
        <v>5.74E-2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3572</v>
      </c>
      <c r="Y17" s="61">
        <v>43355</v>
      </c>
      <c r="Z17" s="58" t="s">
        <v>519</v>
      </c>
      <c r="AA17" s="58" t="s">
        <v>497</v>
      </c>
      <c r="AB17" s="58">
        <v>8.6</v>
      </c>
      <c r="AC17" s="58" t="s">
        <v>501</v>
      </c>
      <c r="AD17" s="58">
        <v>63</v>
      </c>
    </row>
    <row r="18" spans="1:30" ht="14.4" thickBot="1" x14ac:dyDescent="0.3">
      <c r="A18" s="58">
        <v>13</v>
      </c>
      <c r="B18" s="59">
        <v>6.3100000000000003E-2</v>
      </c>
      <c r="C18" s="59">
        <v>5.62E-2</v>
      </c>
      <c r="D18" s="59">
        <v>5.96E-2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3567</v>
      </c>
      <c r="Y18" s="61">
        <v>43210</v>
      </c>
      <c r="Z18" s="58" t="s">
        <v>519</v>
      </c>
      <c r="AA18" s="58" t="s">
        <v>499</v>
      </c>
      <c r="AB18" s="58">
        <v>8.6</v>
      </c>
      <c r="AC18" s="58" t="s">
        <v>501</v>
      </c>
      <c r="AD18" s="58">
        <v>62</v>
      </c>
    </row>
    <row r="19" spans="1:30" ht="17.25" customHeight="1" thickBot="1" x14ac:dyDescent="0.3">
      <c r="A19" s="58">
        <v>14</v>
      </c>
      <c r="B19" s="59">
        <v>6.9099999999999995E-2</v>
      </c>
      <c r="C19" s="59">
        <v>5.6300000000000003E-2</v>
      </c>
      <c r="D19" s="59">
        <v>6.2600000000000003E-2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3529</v>
      </c>
      <c r="Y19" s="61">
        <v>43145</v>
      </c>
      <c r="Z19" s="58" t="s">
        <v>518</v>
      </c>
      <c r="AA19" s="58" t="s">
        <v>497</v>
      </c>
      <c r="AB19" s="58">
        <v>8.5</v>
      </c>
      <c r="AC19" s="58" t="s">
        <v>501</v>
      </c>
      <c r="AD19" s="58">
        <v>65</v>
      </c>
    </row>
    <row r="20" spans="1:30" ht="17.25" customHeight="1" thickBot="1" x14ac:dyDescent="0.3">
      <c r="A20" s="58">
        <v>15</v>
      </c>
      <c r="B20" s="59">
        <v>8.1900000000000001E-2</v>
      </c>
      <c r="C20" s="59">
        <v>5.4800000000000001E-2</v>
      </c>
      <c r="D20" s="59">
        <v>6.8099999999999994E-2</v>
      </c>
      <c r="F20" s="58" t="s">
        <v>491</v>
      </c>
      <c r="G20" s="60">
        <v>30638</v>
      </c>
      <c r="H20" s="58">
        <v>0.75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3502</v>
      </c>
      <c r="Y20" s="61">
        <v>43453</v>
      </c>
      <c r="Z20" s="58" t="s">
        <v>519</v>
      </c>
      <c r="AA20" s="58" t="s">
        <v>497</v>
      </c>
      <c r="AB20" s="58">
        <v>8.5</v>
      </c>
      <c r="AC20" s="58" t="s">
        <v>501</v>
      </c>
      <c r="AD20" s="58">
        <v>66</v>
      </c>
    </row>
    <row r="21" spans="1:30" ht="17.25" customHeight="1" thickBot="1" x14ac:dyDescent="0.3">
      <c r="A21" s="58">
        <v>16</v>
      </c>
      <c r="B21" s="59">
        <v>9.0700000000000003E-2</v>
      </c>
      <c r="C21" s="59">
        <v>5.5500000000000001E-2</v>
      </c>
      <c r="D21" s="59">
        <v>7.2800000000000004E-2</v>
      </c>
      <c r="F21" s="58" t="s">
        <v>495</v>
      </c>
      <c r="G21" s="60">
        <v>41801</v>
      </c>
      <c r="H21" s="58">
        <v>1.02</v>
      </c>
      <c r="J21" s="46">
        <v>5</v>
      </c>
      <c r="K21" s="46">
        <f>X6</f>
        <v>3697</v>
      </c>
      <c r="L21" s="52"/>
      <c r="M21" s="46"/>
      <c r="N21" s="57">
        <f>K21/$F$2</f>
        <v>9.017073170731707E-2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3481</v>
      </c>
      <c r="Y21" s="61">
        <v>43424</v>
      </c>
      <c r="Z21" s="58" t="s">
        <v>519</v>
      </c>
      <c r="AA21" s="58" t="s">
        <v>496</v>
      </c>
      <c r="AB21" s="58">
        <v>8.4</v>
      </c>
      <c r="AC21" s="58" t="s">
        <v>501</v>
      </c>
      <c r="AD21" s="58">
        <v>64</v>
      </c>
    </row>
    <row r="22" spans="1:30" ht="17.25" customHeight="1" thickBot="1" x14ac:dyDescent="0.3">
      <c r="A22" s="58">
        <v>17</v>
      </c>
      <c r="B22" s="59">
        <v>9.2799999999999994E-2</v>
      </c>
      <c r="C22" s="59">
        <v>5.2999999999999999E-2</v>
      </c>
      <c r="D22" s="59">
        <v>7.2499999999999995E-2</v>
      </c>
      <c r="F22" s="58" t="s">
        <v>496</v>
      </c>
      <c r="G22" s="60">
        <v>42974</v>
      </c>
      <c r="H22" s="58">
        <v>1.05</v>
      </c>
      <c r="J22" s="46">
        <v>10</v>
      </c>
      <c r="K22" s="46">
        <f>X11</f>
        <v>3659</v>
      </c>
      <c r="L22" s="52"/>
      <c r="M22" s="46"/>
      <c r="N22" s="57">
        <f t="shared" ref="N22:N28" si="0">K22/$F$2</f>
        <v>8.9243902439024386E-2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3468</v>
      </c>
      <c r="Y22" s="61">
        <v>43117</v>
      </c>
      <c r="Z22" s="58" t="s">
        <v>518</v>
      </c>
      <c r="AA22" s="58" t="s">
        <v>497</v>
      </c>
      <c r="AB22" s="58">
        <v>8.4</v>
      </c>
      <c r="AC22" s="58" t="s">
        <v>501</v>
      </c>
      <c r="AD22" s="58">
        <v>64</v>
      </c>
    </row>
    <row r="23" spans="1:30" ht="17.25" customHeight="1" thickBot="1" x14ac:dyDescent="0.3">
      <c r="A23" s="58">
        <v>18</v>
      </c>
      <c r="B23" s="59">
        <v>8.1699999999999995E-2</v>
      </c>
      <c r="C23" s="59">
        <v>4.58E-2</v>
      </c>
      <c r="D23" s="59">
        <v>6.3399999999999998E-2</v>
      </c>
      <c r="F23" s="58" t="s">
        <v>497</v>
      </c>
      <c r="G23" s="60">
        <v>43484</v>
      </c>
      <c r="H23" s="58">
        <v>1.06</v>
      </c>
      <c r="J23" s="46">
        <v>20</v>
      </c>
      <c r="K23" s="46">
        <f>X12</f>
        <v>3627</v>
      </c>
      <c r="L23" s="52"/>
      <c r="M23" s="46"/>
      <c r="N23" s="57">
        <f t="shared" si="0"/>
        <v>8.8463414634146337E-2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3448</v>
      </c>
      <c r="Y23" s="61">
        <v>43147</v>
      </c>
      <c r="Z23" s="58" t="s">
        <v>519</v>
      </c>
      <c r="AA23" s="58" t="s">
        <v>499</v>
      </c>
      <c r="AB23" s="58">
        <v>8.3000000000000007</v>
      </c>
      <c r="AC23" s="58" t="s">
        <v>501</v>
      </c>
      <c r="AD23" s="58">
        <v>61</v>
      </c>
    </row>
    <row r="24" spans="1:30" ht="17.25" customHeight="1" thickBot="1" x14ac:dyDescent="0.3">
      <c r="A24" s="58">
        <v>19</v>
      </c>
      <c r="B24" s="59">
        <v>6.0999999999999999E-2</v>
      </c>
      <c r="C24" s="59">
        <v>3.6799999999999999E-2</v>
      </c>
      <c r="D24" s="59">
        <v>4.87E-2</v>
      </c>
      <c r="F24" s="58" t="s">
        <v>498</v>
      </c>
      <c r="G24" s="60">
        <v>43714</v>
      </c>
      <c r="H24" s="58">
        <v>1.06</v>
      </c>
      <c r="J24" s="46">
        <v>30</v>
      </c>
      <c r="K24" s="46">
        <f>X14</f>
        <v>3592</v>
      </c>
      <c r="L24" s="52"/>
      <c r="M24" s="46"/>
      <c r="N24" s="57">
        <f t="shared" si="0"/>
        <v>8.760975609756097E-2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3428</v>
      </c>
      <c r="Y24" s="61">
        <v>43321</v>
      </c>
      <c r="Z24" s="58" t="s">
        <v>519</v>
      </c>
      <c r="AA24" s="58" t="s">
        <v>498</v>
      </c>
      <c r="AB24" s="58">
        <v>8.3000000000000007</v>
      </c>
      <c r="AC24" s="58" t="s">
        <v>501</v>
      </c>
      <c r="AD24" s="58">
        <v>65</v>
      </c>
    </row>
    <row r="25" spans="1:30" ht="17.25" customHeight="1" thickBot="1" x14ac:dyDescent="0.3">
      <c r="A25" s="58">
        <v>20</v>
      </c>
      <c r="B25" s="59">
        <v>5.1200000000000002E-2</v>
      </c>
      <c r="C25" s="59">
        <v>2.7799999999999998E-2</v>
      </c>
      <c r="D25" s="59">
        <v>3.9300000000000002E-2</v>
      </c>
      <c r="F25" s="58" t="s">
        <v>499</v>
      </c>
      <c r="G25" s="60">
        <v>46370</v>
      </c>
      <c r="H25" s="58">
        <v>1.1299999999999999</v>
      </c>
      <c r="J25" s="46">
        <v>50</v>
      </c>
      <c r="K25" s="46">
        <f>X18</f>
        <v>3567</v>
      </c>
      <c r="L25" s="52"/>
      <c r="M25" s="46"/>
      <c r="N25" s="57">
        <f t="shared" si="0"/>
        <v>8.6999999999999994E-2</v>
      </c>
      <c r="O25" s="93"/>
      <c r="P25" s="93"/>
      <c r="Q25" s="93"/>
      <c r="R25" s="93"/>
      <c r="S25" s="93"/>
      <c r="T25" s="93"/>
      <c r="U25" s="97"/>
      <c r="W25" s="58">
        <v>200</v>
      </c>
      <c r="X25" s="58"/>
      <c r="Y25" s="61">
        <v>42781</v>
      </c>
      <c r="Z25" s="58" t="s">
        <v>521</v>
      </c>
      <c r="AA25" s="58" t="s">
        <v>497</v>
      </c>
      <c r="AB25" s="58">
        <v>9.8000000000000007</v>
      </c>
      <c r="AC25" s="58" t="s">
        <v>502</v>
      </c>
      <c r="AD25" s="58">
        <v>52</v>
      </c>
    </row>
    <row r="26" spans="1:30" ht="17.25" customHeight="1" thickBot="1" x14ac:dyDescent="0.3">
      <c r="A26" s="58">
        <v>21</v>
      </c>
      <c r="B26" s="59">
        <v>4.2500000000000003E-2</v>
      </c>
      <c r="C26" s="59">
        <v>2.1999999999999999E-2</v>
      </c>
      <c r="D26" s="59">
        <v>3.2000000000000001E-2</v>
      </c>
      <c r="F26" s="58" t="s">
        <v>500</v>
      </c>
      <c r="G26" s="60">
        <v>37786</v>
      </c>
      <c r="H26" s="58">
        <v>0.92</v>
      </c>
      <c r="J26" s="46">
        <v>100</v>
      </c>
      <c r="K26" s="46">
        <f>X20</f>
        <v>3502</v>
      </c>
      <c r="L26" s="52"/>
      <c r="M26" s="46"/>
      <c r="N26" s="57">
        <f t="shared" si="0"/>
        <v>8.541463414634147E-2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3.1199999999999999E-2</v>
      </c>
      <c r="C27" s="59">
        <v>1.5800000000000002E-2</v>
      </c>
      <c r="D27" s="59">
        <v>2.3300000000000001E-2</v>
      </c>
      <c r="J27" s="46">
        <v>150</v>
      </c>
      <c r="K27" s="46">
        <f>X22</f>
        <v>3468</v>
      </c>
      <c r="L27" s="52"/>
      <c r="M27" s="46"/>
      <c r="N27" s="57">
        <f t="shared" si="0"/>
        <v>8.4585365853658542E-2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2.01E-2</v>
      </c>
      <c r="C28" s="59">
        <v>9.4999999999999998E-3</v>
      </c>
      <c r="D28" s="59">
        <v>1.47E-2</v>
      </c>
      <c r="J28" s="46">
        <v>200</v>
      </c>
      <c r="K28" s="46">
        <f>X24</f>
        <v>3428</v>
      </c>
      <c r="L28" s="52"/>
      <c r="M28" s="46"/>
      <c r="N28" s="57">
        <f t="shared" si="0"/>
        <v>8.360975609756098E-2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N8" sqref="N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508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37200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/>
      <c r="Y2" s="61">
        <v>43435</v>
      </c>
      <c r="Z2" s="58" t="s">
        <v>545</v>
      </c>
      <c r="AA2" s="58" t="s">
        <v>500</v>
      </c>
      <c r="AB2" s="58">
        <v>30.4</v>
      </c>
      <c r="AC2" s="58" t="s">
        <v>467</v>
      </c>
      <c r="AD2" s="58">
        <v>55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/>
      <c r="Y3" s="61">
        <v>43435</v>
      </c>
      <c r="Z3" s="58" t="s">
        <v>522</v>
      </c>
      <c r="AA3" s="58" t="s">
        <v>500</v>
      </c>
      <c r="AB3" s="58">
        <v>26.3</v>
      </c>
      <c r="AC3" s="58" t="s">
        <v>467</v>
      </c>
      <c r="AD3" s="58">
        <v>54</v>
      </c>
    </row>
    <row r="4" spans="1:30" ht="14.4" thickBot="1" x14ac:dyDescent="0.3">
      <c r="A4" s="42" t="s">
        <v>466</v>
      </c>
      <c r="B4" s="43" t="s">
        <v>467</v>
      </c>
      <c r="C4" s="90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/>
      <c r="Y4" s="61">
        <v>43435</v>
      </c>
      <c r="Z4" s="58" t="s">
        <v>520</v>
      </c>
      <c r="AA4" s="58" t="s">
        <v>500</v>
      </c>
      <c r="AB4" s="58">
        <v>23.1</v>
      </c>
      <c r="AC4" s="58" t="s">
        <v>467</v>
      </c>
      <c r="AD4" s="58">
        <v>54</v>
      </c>
    </row>
    <row r="5" spans="1:30" ht="18.75" customHeight="1" thickBot="1" x14ac:dyDescent="0.3">
      <c r="A5" s="58">
        <v>0</v>
      </c>
      <c r="B5" s="59">
        <v>5.4000000000000003E-3</v>
      </c>
      <c r="C5" s="59">
        <v>3.8E-3</v>
      </c>
      <c r="D5" s="59">
        <v>4.5999999999999999E-3</v>
      </c>
      <c r="F5" s="58" t="s">
        <v>474</v>
      </c>
      <c r="G5" s="60">
        <v>44585</v>
      </c>
      <c r="H5" s="58">
        <v>1.19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/>
      <c r="Y5" s="61">
        <v>43435</v>
      </c>
      <c r="Z5" s="58" t="s">
        <v>532</v>
      </c>
      <c r="AA5" s="58" t="s">
        <v>500</v>
      </c>
      <c r="AB5" s="58">
        <v>15.4</v>
      </c>
      <c r="AC5" s="58" t="s">
        <v>467</v>
      </c>
      <c r="AD5" s="58">
        <v>60</v>
      </c>
    </row>
    <row r="6" spans="1:30" ht="17.25" customHeight="1" thickBot="1" x14ac:dyDescent="0.3">
      <c r="A6" s="58">
        <v>1</v>
      </c>
      <c r="B6" s="59">
        <v>3.7000000000000002E-3</v>
      </c>
      <c r="C6" s="59">
        <v>2.2000000000000001E-3</v>
      </c>
      <c r="D6" s="59">
        <v>3.0000000000000001E-3</v>
      </c>
      <c r="F6" s="58" t="s">
        <v>476</v>
      </c>
      <c r="G6" s="60">
        <v>44060</v>
      </c>
      <c r="H6" s="58">
        <v>1.18</v>
      </c>
      <c r="J6" s="47" t="s">
        <v>477</v>
      </c>
      <c r="K6" s="48">
        <f>LARGE((K8,K9),1)</f>
        <v>0.7551789077212806</v>
      </c>
      <c r="N6" s="48" t="s">
        <v>468</v>
      </c>
      <c r="O6" s="93"/>
      <c r="P6" s="93"/>
      <c r="Q6" s="93"/>
      <c r="R6" s="93"/>
      <c r="S6" s="93"/>
      <c r="T6" s="93"/>
      <c r="U6" s="97"/>
      <c r="W6" s="58">
        <v>5</v>
      </c>
      <c r="X6" s="58"/>
      <c r="Y6" s="61">
        <v>43435</v>
      </c>
      <c r="Z6" s="58" t="s">
        <v>519</v>
      </c>
      <c r="AA6" s="58" t="s">
        <v>500</v>
      </c>
      <c r="AB6" s="58">
        <v>15.1</v>
      </c>
      <c r="AC6" s="58" t="s">
        <v>467</v>
      </c>
      <c r="AD6" s="58">
        <v>51</v>
      </c>
    </row>
    <row r="7" spans="1:30" ht="17.25" customHeight="1" thickBot="1" x14ac:dyDescent="0.3">
      <c r="A7" s="58">
        <v>2</v>
      </c>
      <c r="B7" s="59">
        <v>2.7000000000000001E-3</v>
      </c>
      <c r="C7" s="59">
        <v>1.9E-3</v>
      </c>
      <c r="D7" s="59">
        <v>2.3E-3</v>
      </c>
      <c r="F7" s="58" t="s">
        <v>478</v>
      </c>
      <c r="G7" s="60">
        <v>43257</v>
      </c>
      <c r="H7" s="58">
        <v>1.1599999999999999</v>
      </c>
      <c r="J7" s="49" t="s">
        <v>479</v>
      </c>
      <c r="K7" s="48">
        <f>LARGE((K10,K11),1)</f>
        <v>0.58089668615984413</v>
      </c>
      <c r="N7" s="48" t="s">
        <v>467</v>
      </c>
      <c r="O7" s="93"/>
      <c r="P7" s="93"/>
      <c r="Q7" s="93"/>
      <c r="R7" s="93"/>
      <c r="S7" s="93"/>
      <c r="T7" s="93"/>
      <c r="U7" s="97"/>
      <c r="W7" s="58">
        <v>6</v>
      </c>
      <c r="X7" s="58"/>
      <c r="Y7" s="61">
        <v>43435</v>
      </c>
      <c r="Z7" s="58" t="s">
        <v>523</v>
      </c>
      <c r="AA7" s="58" t="s">
        <v>500</v>
      </c>
      <c r="AB7" s="58">
        <v>11.8</v>
      </c>
      <c r="AC7" s="58" t="s">
        <v>468</v>
      </c>
      <c r="AD7" s="58">
        <v>50</v>
      </c>
    </row>
    <row r="8" spans="1:30" ht="17.25" customHeight="1" thickBot="1" x14ac:dyDescent="0.35">
      <c r="A8" s="58">
        <v>3</v>
      </c>
      <c r="B8" s="59">
        <v>1.5E-3</v>
      </c>
      <c r="C8" s="59">
        <v>1.8E-3</v>
      </c>
      <c r="D8" s="59">
        <v>1.6000000000000001E-3</v>
      </c>
      <c r="F8" s="58" t="s">
        <v>480</v>
      </c>
      <c r="G8" s="60">
        <v>40398</v>
      </c>
      <c r="H8" s="58">
        <v>1.08</v>
      </c>
      <c r="K8" s="50">
        <f>LARGE(B11:C11,1)/(B11+C11)</f>
        <v>0.7551789077212806</v>
      </c>
      <c r="O8" s="93"/>
      <c r="P8" s="93"/>
      <c r="Q8" s="93"/>
      <c r="R8" s="93"/>
      <c r="S8" s="93"/>
      <c r="T8" s="93"/>
      <c r="U8" s="97"/>
      <c r="W8" s="58">
        <v>7</v>
      </c>
      <c r="X8" s="58"/>
      <c r="Y8" s="61">
        <v>43405</v>
      </c>
      <c r="Z8" s="58" t="s">
        <v>524</v>
      </c>
      <c r="AA8" s="58" t="s">
        <v>498</v>
      </c>
      <c r="AB8" s="58">
        <v>11.4</v>
      </c>
      <c r="AC8" s="58" t="s">
        <v>467</v>
      </c>
      <c r="AD8" s="58">
        <v>64</v>
      </c>
    </row>
    <row r="9" spans="1:30" ht="17.25" customHeight="1" thickBot="1" x14ac:dyDescent="0.35">
      <c r="A9" s="58">
        <v>4</v>
      </c>
      <c r="B9" s="59">
        <v>2.0999999999999999E-3</v>
      </c>
      <c r="C9" s="59">
        <v>3.0999999999999999E-3</v>
      </c>
      <c r="D9" s="59">
        <v>2.5999999999999999E-3</v>
      </c>
      <c r="F9" s="58" t="s">
        <v>481</v>
      </c>
      <c r="G9" s="60">
        <v>34088</v>
      </c>
      <c r="H9" s="58">
        <v>0.91</v>
      </c>
      <c r="K9" s="50">
        <f>LARGE(B12:C12,1)/(B12+C12)</f>
        <v>0.67704280155642016</v>
      </c>
      <c r="O9" s="93"/>
      <c r="P9" s="93"/>
      <c r="Q9" s="93"/>
      <c r="R9" s="93"/>
      <c r="S9" s="93"/>
      <c r="T9" s="93"/>
      <c r="U9" s="97"/>
      <c r="W9" s="58">
        <v>8</v>
      </c>
      <c r="X9" s="58"/>
      <c r="Y9" s="61">
        <v>43411</v>
      </c>
      <c r="Z9" s="58" t="s">
        <v>518</v>
      </c>
      <c r="AA9" s="58" t="s">
        <v>497</v>
      </c>
      <c r="AB9" s="58">
        <v>11.3</v>
      </c>
      <c r="AC9" s="58" t="s">
        <v>467</v>
      </c>
      <c r="AD9" s="58">
        <v>61</v>
      </c>
    </row>
    <row r="10" spans="1:30" ht="17.25" customHeight="1" thickBot="1" x14ac:dyDescent="0.35">
      <c r="A10" s="58">
        <v>5</v>
      </c>
      <c r="B10" s="59">
        <v>4.7000000000000002E-3</v>
      </c>
      <c r="C10" s="59">
        <v>1.2E-2</v>
      </c>
      <c r="D10" s="59">
        <v>8.2000000000000007E-3</v>
      </c>
      <c r="F10" s="58" t="s">
        <v>482</v>
      </c>
      <c r="G10" s="60">
        <v>31487</v>
      </c>
      <c r="H10" s="58">
        <v>0.84</v>
      </c>
      <c r="K10" s="50">
        <f>LARGE(B20:C20,1)/(B20+C20)</f>
        <v>0.56282722513089001</v>
      </c>
      <c r="O10" s="93"/>
      <c r="P10" s="93"/>
      <c r="Q10" s="93"/>
      <c r="R10" s="93"/>
      <c r="S10" s="93"/>
      <c r="T10" s="93"/>
      <c r="U10" s="97"/>
      <c r="W10" s="58">
        <v>9</v>
      </c>
      <c r="X10" s="58"/>
      <c r="Y10" s="61">
        <v>43431</v>
      </c>
      <c r="Z10" s="58" t="s">
        <v>518</v>
      </c>
      <c r="AA10" s="58" t="s">
        <v>496</v>
      </c>
      <c r="AB10" s="58">
        <v>11.2</v>
      </c>
      <c r="AC10" s="58" t="s">
        <v>467</v>
      </c>
      <c r="AD10" s="58">
        <v>60</v>
      </c>
    </row>
    <row r="11" spans="1:30" ht="17.25" customHeight="1" thickBot="1" x14ac:dyDescent="0.35">
      <c r="A11" s="58">
        <v>6</v>
      </c>
      <c r="B11" s="59">
        <v>1.2999999999999999E-2</v>
      </c>
      <c r="C11" s="59">
        <v>4.0099999999999997E-2</v>
      </c>
      <c r="D11" s="59">
        <v>2.5999999999999999E-2</v>
      </c>
      <c r="F11" s="58" t="s">
        <v>483</v>
      </c>
      <c r="G11" s="60">
        <v>31123</v>
      </c>
      <c r="H11" s="58">
        <v>0.83</v>
      </c>
      <c r="K11" s="50">
        <f>LARGE(B21:C21,1)/(B21+C21)</f>
        <v>0.58089668615984413</v>
      </c>
      <c r="O11" s="93"/>
      <c r="P11" s="93"/>
      <c r="Q11" s="93"/>
      <c r="R11" s="93"/>
      <c r="S11" s="93"/>
      <c r="T11" s="93"/>
      <c r="U11" s="97"/>
      <c r="W11" s="58">
        <v>10</v>
      </c>
      <c r="X11" s="58"/>
      <c r="Y11" s="61">
        <v>43280</v>
      </c>
      <c r="Z11" s="58" t="s">
        <v>518</v>
      </c>
      <c r="AA11" s="58" t="s">
        <v>499</v>
      </c>
      <c r="AB11" s="58">
        <v>11.1</v>
      </c>
      <c r="AC11" s="58" t="s">
        <v>467</v>
      </c>
      <c r="AD11" s="58">
        <v>57</v>
      </c>
    </row>
    <row r="12" spans="1:30" ht="17.25" customHeight="1" thickBot="1" x14ac:dyDescent="0.3">
      <c r="A12" s="58">
        <v>7</v>
      </c>
      <c r="B12" s="59">
        <v>3.32E-2</v>
      </c>
      <c r="C12" s="59">
        <v>6.9599999999999995E-2</v>
      </c>
      <c r="D12" s="59">
        <v>5.0599999999999999E-2</v>
      </c>
      <c r="F12" s="58" t="s">
        <v>484</v>
      </c>
      <c r="G12" s="60">
        <v>33206</v>
      </c>
      <c r="H12" s="58">
        <v>0.89</v>
      </c>
      <c r="O12" s="93"/>
      <c r="P12" s="93"/>
      <c r="Q12" s="93"/>
      <c r="R12" s="93"/>
      <c r="S12" s="93"/>
      <c r="T12" s="93"/>
      <c r="U12" s="97"/>
      <c r="W12" s="58">
        <v>20</v>
      </c>
      <c r="X12" s="58"/>
      <c r="Y12" s="61">
        <v>43417</v>
      </c>
      <c r="Z12" s="58" t="s">
        <v>518</v>
      </c>
      <c r="AA12" s="58" t="s">
        <v>496</v>
      </c>
      <c r="AB12" s="58">
        <v>10.9</v>
      </c>
      <c r="AC12" s="58" t="s">
        <v>467</v>
      </c>
      <c r="AD12" s="58">
        <v>62</v>
      </c>
    </row>
    <row r="13" spans="1:30" ht="17.25" customHeight="1" thickBot="1" x14ac:dyDescent="0.3">
      <c r="A13" s="58">
        <v>8</v>
      </c>
      <c r="B13" s="59">
        <v>4.53E-2</v>
      </c>
      <c r="C13" s="59">
        <v>7.6100000000000001E-2</v>
      </c>
      <c r="D13" s="59">
        <v>6.0100000000000001E-2</v>
      </c>
      <c r="F13" s="58" t="s">
        <v>485</v>
      </c>
      <c r="G13" s="60">
        <v>18493</v>
      </c>
      <c r="H13" s="58"/>
      <c r="O13" s="93"/>
      <c r="P13" s="93"/>
      <c r="Q13" s="93"/>
      <c r="R13" s="93"/>
      <c r="S13" s="93"/>
      <c r="T13" s="93"/>
      <c r="U13" s="97"/>
      <c r="W13" s="58">
        <v>25</v>
      </c>
      <c r="X13" s="58"/>
      <c r="Y13" s="61">
        <v>43418</v>
      </c>
      <c r="Z13" s="58" t="s">
        <v>519</v>
      </c>
      <c r="AA13" s="58" t="s">
        <v>497</v>
      </c>
      <c r="AB13" s="58">
        <v>10.6</v>
      </c>
      <c r="AC13" s="58" t="s">
        <v>467</v>
      </c>
      <c r="AD13" s="58">
        <v>61</v>
      </c>
    </row>
    <row r="14" spans="1:30" ht="14.4" thickBot="1" x14ac:dyDescent="0.3">
      <c r="A14" s="58">
        <v>9</v>
      </c>
      <c r="B14" s="59">
        <v>5.11E-2</v>
      </c>
      <c r="C14" s="59">
        <v>6.9599999999999995E-2</v>
      </c>
      <c r="D14" s="59">
        <v>5.9900000000000002E-2</v>
      </c>
      <c r="F14" s="58" t="s">
        <v>486</v>
      </c>
      <c r="G14" s="60">
        <v>35982</v>
      </c>
      <c r="H14" s="58">
        <v>0.96</v>
      </c>
      <c r="O14" s="93"/>
      <c r="P14" s="93"/>
      <c r="Q14" s="93"/>
      <c r="R14" s="93"/>
      <c r="S14" s="93"/>
      <c r="T14" s="93"/>
      <c r="U14" s="97"/>
      <c r="W14" s="58">
        <v>30</v>
      </c>
      <c r="X14" s="58"/>
      <c r="Y14" s="61">
        <v>43447</v>
      </c>
      <c r="Z14" s="58" t="s">
        <v>518</v>
      </c>
      <c r="AA14" s="58" t="s">
        <v>498</v>
      </c>
      <c r="AB14" s="58">
        <v>10.6</v>
      </c>
      <c r="AC14" s="58" t="s">
        <v>467</v>
      </c>
      <c r="AD14" s="58">
        <v>61</v>
      </c>
    </row>
    <row r="15" spans="1:30" ht="14.4" thickBot="1" x14ac:dyDescent="0.3">
      <c r="A15" s="58">
        <v>10</v>
      </c>
      <c r="B15" s="59">
        <v>6.2100000000000002E-2</v>
      </c>
      <c r="C15" s="59">
        <v>7.1999999999999995E-2</v>
      </c>
      <c r="D15" s="59">
        <v>6.6799999999999998E-2</v>
      </c>
      <c r="F15" s="58" t="s">
        <v>487</v>
      </c>
      <c r="G15" s="60">
        <v>38720</v>
      </c>
      <c r="H15" s="58">
        <v>1.04</v>
      </c>
      <c r="O15" s="93"/>
      <c r="P15" s="93"/>
      <c r="Q15" s="93"/>
      <c r="R15" s="93"/>
      <c r="S15" s="93"/>
      <c r="T15" s="93"/>
      <c r="U15" s="97"/>
      <c r="W15" s="58">
        <v>35</v>
      </c>
      <c r="X15" s="58"/>
      <c r="Y15" s="61">
        <v>43445</v>
      </c>
      <c r="Z15" s="58" t="s">
        <v>519</v>
      </c>
      <c r="AA15" s="58" t="s">
        <v>496</v>
      </c>
      <c r="AB15" s="58">
        <v>10.5</v>
      </c>
      <c r="AC15" s="58" t="s">
        <v>467</v>
      </c>
      <c r="AD15" s="58">
        <v>60</v>
      </c>
    </row>
    <row r="16" spans="1:30" ht="14.4" thickBot="1" x14ac:dyDescent="0.3">
      <c r="A16" s="58">
        <v>11</v>
      </c>
      <c r="B16" s="59">
        <v>7.1400000000000005E-2</v>
      </c>
      <c r="C16" s="59">
        <v>7.5600000000000001E-2</v>
      </c>
      <c r="D16" s="59">
        <v>7.3400000000000007E-2</v>
      </c>
      <c r="F16" s="58" t="s">
        <v>488</v>
      </c>
      <c r="G16" s="60">
        <v>38632</v>
      </c>
      <c r="H16" s="58">
        <v>1.03</v>
      </c>
      <c r="O16" s="93"/>
      <c r="P16" s="93"/>
      <c r="Q16" s="93"/>
      <c r="R16" s="93"/>
      <c r="S16" s="93"/>
      <c r="T16" s="93"/>
      <c r="U16" s="97"/>
      <c r="W16" s="58">
        <v>40</v>
      </c>
      <c r="X16" s="58"/>
      <c r="Y16" s="61">
        <v>43434</v>
      </c>
      <c r="Z16" s="58" t="s">
        <v>519</v>
      </c>
      <c r="AA16" s="58" t="s">
        <v>499</v>
      </c>
      <c r="AB16" s="58">
        <v>10.5</v>
      </c>
      <c r="AC16" s="58" t="s">
        <v>467</v>
      </c>
      <c r="AD16" s="58">
        <v>61</v>
      </c>
    </row>
    <row r="17" spans="1:30" ht="14.4" thickBot="1" x14ac:dyDescent="0.3">
      <c r="A17" s="58">
        <v>12</v>
      </c>
      <c r="B17" s="59">
        <v>7.8200000000000006E-2</v>
      </c>
      <c r="C17" s="59">
        <v>7.6999999999999999E-2</v>
      </c>
      <c r="D17" s="59">
        <v>7.7600000000000002E-2</v>
      </c>
      <c r="O17" s="93"/>
      <c r="P17" s="93"/>
      <c r="Q17" s="93"/>
      <c r="R17" s="93"/>
      <c r="S17" s="93"/>
      <c r="T17" s="93"/>
      <c r="U17" s="97"/>
      <c r="W17" s="58">
        <v>45</v>
      </c>
      <c r="X17" s="58"/>
      <c r="Y17" s="61">
        <v>43448</v>
      </c>
      <c r="Z17" s="58" t="s">
        <v>519</v>
      </c>
      <c r="AA17" s="58" t="s">
        <v>499</v>
      </c>
      <c r="AB17" s="58">
        <v>10.5</v>
      </c>
      <c r="AC17" s="58" t="s">
        <v>467</v>
      </c>
      <c r="AD17" s="58">
        <v>59</v>
      </c>
    </row>
    <row r="18" spans="1:30" ht="14.4" thickBot="1" x14ac:dyDescent="0.3">
      <c r="A18" s="58">
        <v>13</v>
      </c>
      <c r="B18" s="59">
        <v>7.7299999999999994E-2</v>
      </c>
      <c r="C18" s="59">
        <v>7.4399999999999994E-2</v>
      </c>
      <c r="D18" s="59">
        <v>7.5899999999999995E-2</v>
      </c>
      <c r="O18" s="93"/>
      <c r="P18" s="93"/>
      <c r="Q18" s="93"/>
      <c r="R18" s="93"/>
      <c r="S18" s="93"/>
      <c r="T18" s="93"/>
      <c r="U18" s="97"/>
      <c r="W18" s="58">
        <v>50</v>
      </c>
      <c r="X18" s="58"/>
      <c r="Y18" s="61">
        <v>43446</v>
      </c>
      <c r="Z18" s="58" t="s">
        <v>519</v>
      </c>
      <c r="AA18" s="58" t="s">
        <v>497</v>
      </c>
      <c r="AB18" s="58">
        <v>10.4</v>
      </c>
      <c r="AC18" s="58" t="s">
        <v>467</v>
      </c>
      <c r="AD18" s="58">
        <v>61</v>
      </c>
    </row>
    <row r="19" spans="1:30" ht="17.25" customHeight="1" thickBot="1" x14ac:dyDescent="0.3">
      <c r="A19" s="58">
        <v>14</v>
      </c>
      <c r="B19" s="59">
        <v>7.9000000000000001E-2</v>
      </c>
      <c r="C19" s="59">
        <v>7.0599999999999996E-2</v>
      </c>
      <c r="D19" s="59">
        <v>7.4999999999999997E-2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/>
      <c r="Y19" s="61">
        <v>43461</v>
      </c>
      <c r="Z19" s="58" t="s">
        <v>518</v>
      </c>
      <c r="AA19" s="58" t="s">
        <v>498</v>
      </c>
      <c r="AB19" s="58">
        <v>10.199999999999999</v>
      </c>
      <c r="AC19" s="58" t="s">
        <v>467</v>
      </c>
      <c r="AD19" s="58">
        <v>58</v>
      </c>
    </row>
    <row r="20" spans="1:30" ht="17.25" customHeight="1" thickBot="1" x14ac:dyDescent="0.3">
      <c r="A20" s="58">
        <v>15</v>
      </c>
      <c r="B20" s="59">
        <v>8.5999999999999993E-2</v>
      </c>
      <c r="C20" s="59">
        <v>6.6799999999999998E-2</v>
      </c>
      <c r="D20" s="59">
        <v>7.6799999999999993E-2</v>
      </c>
      <c r="F20" s="58" t="s">
        <v>491</v>
      </c>
      <c r="G20" s="60">
        <v>25365</v>
      </c>
      <c r="H20" s="58">
        <v>0.68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/>
      <c r="Y20" s="61">
        <v>43452</v>
      </c>
      <c r="Z20" s="58" t="s">
        <v>520</v>
      </c>
      <c r="AA20" s="58" t="s">
        <v>496</v>
      </c>
      <c r="AB20" s="58">
        <v>10.1</v>
      </c>
      <c r="AC20" s="58" t="s">
        <v>467</v>
      </c>
      <c r="AD20" s="58">
        <v>58</v>
      </c>
    </row>
    <row r="21" spans="1:30" ht="17.25" customHeight="1" thickBot="1" x14ac:dyDescent="0.3">
      <c r="A21" s="58">
        <v>16</v>
      </c>
      <c r="B21" s="59">
        <v>8.9399999999999993E-2</v>
      </c>
      <c r="C21" s="59">
        <v>6.4500000000000002E-2</v>
      </c>
      <c r="D21" s="59">
        <v>7.7399999999999997E-2</v>
      </c>
      <c r="F21" s="58" t="s">
        <v>495</v>
      </c>
      <c r="G21" s="60">
        <v>37953</v>
      </c>
      <c r="H21" s="58">
        <v>1.02</v>
      </c>
      <c r="J21" s="46">
        <v>5</v>
      </c>
      <c r="K21" s="46">
        <f>X6</f>
        <v>0</v>
      </c>
      <c r="L21" s="52"/>
      <c r="M21" s="46"/>
      <c r="N21" s="57">
        <f>K21/$F$2</f>
        <v>0</v>
      </c>
      <c r="O21" s="93"/>
      <c r="P21" s="93"/>
      <c r="Q21" s="93"/>
      <c r="R21" s="93"/>
      <c r="S21" s="93"/>
      <c r="T21" s="93"/>
      <c r="U21" s="97"/>
      <c r="W21" s="58">
        <v>125</v>
      </c>
      <c r="X21" s="58"/>
      <c r="Y21" s="61">
        <v>43416</v>
      </c>
      <c r="Z21" s="58" t="s">
        <v>519</v>
      </c>
      <c r="AA21" s="58" t="s">
        <v>495</v>
      </c>
      <c r="AB21" s="58">
        <v>9.9</v>
      </c>
      <c r="AC21" s="58" t="s">
        <v>467</v>
      </c>
      <c r="AD21" s="58">
        <v>62</v>
      </c>
    </row>
    <row r="22" spans="1:30" ht="17.25" customHeight="1" thickBot="1" x14ac:dyDescent="0.3">
      <c r="A22" s="58">
        <v>17</v>
      </c>
      <c r="B22" s="59">
        <v>8.77E-2</v>
      </c>
      <c r="C22" s="59">
        <v>6.59E-2</v>
      </c>
      <c r="D22" s="59">
        <v>7.7299999999999994E-2</v>
      </c>
      <c r="F22" s="58" t="s">
        <v>496</v>
      </c>
      <c r="G22" s="60">
        <v>40928</v>
      </c>
      <c r="H22" s="58">
        <v>1.1000000000000001</v>
      </c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  <c r="O22" s="93"/>
      <c r="P22" s="93"/>
      <c r="Q22" s="93"/>
      <c r="R22" s="93"/>
      <c r="S22" s="93"/>
      <c r="T22" s="93"/>
      <c r="U22" s="97"/>
      <c r="W22" s="58">
        <v>150</v>
      </c>
      <c r="X22" s="58"/>
      <c r="Y22" s="61">
        <v>43416</v>
      </c>
      <c r="Z22" s="58" t="s">
        <v>520</v>
      </c>
      <c r="AA22" s="58" t="s">
        <v>495</v>
      </c>
      <c r="AB22" s="58">
        <v>9.6999999999999993</v>
      </c>
      <c r="AC22" s="58" t="s">
        <v>467</v>
      </c>
      <c r="AD22" s="58">
        <v>59</v>
      </c>
    </row>
    <row r="23" spans="1:30" ht="17.25" customHeight="1" thickBot="1" x14ac:dyDescent="0.3">
      <c r="A23" s="58">
        <v>18</v>
      </c>
      <c r="B23" s="59">
        <v>6.3299999999999995E-2</v>
      </c>
      <c r="C23" s="59">
        <v>5.0200000000000002E-2</v>
      </c>
      <c r="D23" s="59">
        <v>5.7099999999999998E-2</v>
      </c>
      <c r="F23" s="58" t="s">
        <v>497</v>
      </c>
      <c r="G23" s="60">
        <v>41270</v>
      </c>
      <c r="H23" s="58">
        <v>1.1000000000000001</v>
      </c>
      <c r="J23" s="46">
        <v>20</v>
      </c>
      <c r="K23" s="46">
        <f>X12</f>
        <v>0</v>
      </c>
      <c r="L23" s="52"/>
      <c r="M23" s="46"/>
      <c r="N23" s="57">
        <f t="shared" si="0"/>
        <v>0</v>
      </c>
      <c r="O23" s="93"/>
      <c r="P23" s="93"/>
      <c r="Q23" s="93"/>
      <c r="R23" s="93"/>
      <c r="S23" s="93"/>
      <c r="T23" s="93"/>
      <c r="U23" s="97"/>
      <c r="W23" s="58">
        <v>175</v>
      </c>
      <c r="X23" s="58"/>
      <c r="Y23" s="61">
        <v>43430</v>
      </c>
      <c r="Z23" s="58" t="s">
        <v>521</v>
      </c>
      <c r="AA23" s="58" t="s">
        <v>495</v>
      </c>
      <c r="AB23" s="58">
        <v>9.6</v>
      </c>
      <c r="AC23" s="58" t="s">
        <v>467</v>
      </c>
      <c r="AD23" s="58">
        <v>53</v>
      </c>
    </row>
    <row r="24" spans="1:30" ht="17.25" customHeight="1" thickBot="1" x14ac:dyDescent="0.3">
      <c r="A24" s="58">
        <v>19</v>
      </c>
      <c r="B24" s="59">
        <v>4.6100000000000002E-2</v>
      </c>
      <c r="C24" s="59">
        <v>3.4299999999999997E-2</v>
      </c>
      <c r="D24" s="59">
        <v>4.0399999999999998E-2</v>
      </c>
      <c r="F24" s="58" t="s">
        <v>498</v>
      </c>
      <c r="G24" s="60">
        <v>40644</v>
      </c>
      <c r="H24" s="58">
        <v>1.0900000000000001</v>
      </c>
      <c r="J24" s="46">
        <v>30</v>
      </c>
      <c r="K24" s="46">
        <f>X14</f>
        <v>0</v>
      </c>
      <c r="L24" s="52"/>
      <c r="M24" s="46"/>
      <c r="N24" s="57">
        <f t="shared" si="0"/>
        <v>0</v>
      </c>
      <c r="O24" s="93"/>
      <c r="P24" s="93"/>
      <c r="Q24" s="93"/>
      <c r="R24" s="93"/>
      <c r="S24" s="93"/>
      <c r="T24" s="93"/>
      <c r="U24" s="97"/>
      <c r="W24" s="58">
        <v>200</v>
      </c>
      <c r="X24" s="58"/>
      <c r="Y24" s="61">
        <v>43411</v>
      </c>
      <c r="Z24" s="58" t="s">
        <v>522</v>
      </c>
      <c r="AA24" s="58" t="s">
        <v>497</v>
      </c>
      <c r="AB24" s="58">
        <v>9.4</v>
      </c>
      <c r="AC24" s="58" t="s">
        <v>467</v>
      </c>
      <c r="AD24" s="58">
        <v>55</v>
      </c>
    </row>
    <row r="25" spans="1:30" ht="17.25" customHeight="1" thickBot="1" x14ac:dyDescent="0.3">
      <c r="A25" s="58">
        <v>20</v>
      </c>
      <c r="B25" s="59">
        <v>3.7100000000000001E-2</v>
      </c>
      <c r="C25" s="59">
        <v>2.5999999999999999E-2</v>
      </c>
      <c r="D25" s="59">
        <v>3.1800000000000002E-2</v>
      </c>
      <c r="F25" s="58" t="s">
        <v>499</v>
      </c>
      <c r="G25" s="60">
        <v>41538</v>
      </c>
      <c r="H25" s="58">
        <v>1.1100000000000001</v>
      </c>
      <c r="J25" s="46">
        <v>50</v>
      </c>
      <c r="K25" s="46">
        <f>X18</f>
        <v>0</v>
      </c>
      <c r="L25" s="52"/>
      <c r="M25" s="46"/>
      <c r="N25" s="57">
        <f t="shared" si="0"/>
        <v>0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2.93E-2</v>
      </c>
      <c r="C26" s="59">
        <v>2.1399999999999999E-2</v>
      </c>
      <c r="D26" s="59">
        <v>2.5499999999999998E-2</v>
      </c>
      <c r="F26" s="58" t="s">
        <v>500</v>
      </c>
      <c r="G26" s="60">
        <v>32406</v>
      </c>
      <c r="H26" s="58">
        <v>0.87</v>
      </c>
      <c r="J26" s="46">
        <v>100</v>
      </c>
      <c r="K26" s="46">
        <f>X20</f>
        <v>0</v>
      </c>
      <c r="L26" s="52"/>
      <c r="M26" s="46"/>
      <c r="N26" s="57">
        <f t="shared" si="0"/>
        <v>0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1.9300000000000001E-2</v>
      </c>
      <c r="C27" s="59">
        <v>1.4200000000000001E-2</v>
      </c>
      <c r="D27" s="59">
        <v>1.6899999999999998E-2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1.0999999999999999E-2</v>
      </c>
      <c r="C28" s="59">
        <v>7.1000000000000004E-3</v>
      </c>
      <c r="D28" s="59">
        <v>9.1000000000000004E-3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3" sqref="F3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568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52100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5383</v>
      </c>
      <c r="Y2" s="61">
        <v>43172</v>
      </c>
      <c r="Z2" s="58" t="s">
        <v>518</v>
      </c>
      <c r="AA2" s="58" t="s">
        <v>496</v>
      </c>
      <c r="AB2" s="58">
        <v>10.7</v>
      </c>
      <c r="AC2" s="58" t="s">
        <v>467</v>
      </c>
      <c r="AD2" s="58">
        <v>58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5382</v>
      </c>
      <c r="Y3" s="61">
        <v>43173</v>
      </c>
      <c r="Z3" s="58" t="s">
        <v>518</v>
      </c>
      <c r="AA3" s="58" t="s">
        <v>497</v>
      </c>
      <c r="AB3" s="58">
        <v>10.7</v>
      </c>
      <c r="AC3" s="58" t="s">
        <v>467</v>
      </c>
      <c r="AD3" s="58">
        <v>57</v>
      </c>
    </row>
    <row r="4" spans="1:30" ht="14.4" thickBot="1" x14ac:dyDescent="0.3">
      <c r="A4" s="42" t="s">
        <v>466</v>
      </c>
      <c r="B4" s="43" t="s">
        <v>467</v>
      </c>
      <c r="C4" s="90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5307</v>
      </c>
      <c r="Y4" s="61">
        <v>43174</v>
      </c>
      <c r="Z4" s="58" t="s">
        <v>518</v>
      </c>
      <c r="AA4" s="58" t="s">
        <v>498</v>
      </c>
      <c r="AB4" s="58">
        <v>10.6</v>
      </c>
      <c r="AC4" s="58" t="s">
        <v>467</v>
      </c>
      <c r="AD4" s="58">
        <v>58</v>
      </c>
    </row>
    <row r="5" spans="1:30" ht="18.75" customHeight="1" thickBot="1" x14ac:dyDescent="0.3">
      <c r="A5" s="58">
        <v>0</v>
      </c>
      <c r="B5" s="59">
        <v>8.0000000000000002E-3</v>
      </c>
      <c r="C5" s="59">
        <v>5.5999999999999999E-3</v>
      </c>
      <c r="D5" s="59">
        <v>6.7999999999999996E-3</v>
      </c>
      <c r="F5" s="58" t="s">
        <v>474</v>
      </c>
      <c r="G5" s="60">
        <v>55463</v>
      </c>
      <c r="H5" s="58">
        <v>1.07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5306</v>
      </c>
      <c r="Y5" s="61">
        <v>43403</v>
      </c>
      <c r="Z5" s="58" t="s">
        <v>529</v>
      </c>
      <c r="AA5" s="58" t="s">
        <v>496</v>
      </c>
      <c r="AB5" s="58">
        <v>10.6</v>
      </c>
      <c r="AC5" s="58" t="s">
        <v>468</v>
      </c>
      <c r="AD5" s="58">
        <v>65</v>
      </c>
    </row>
    <row r="6" spans="1:30" ht="17.25" customHeight="1" thickBot="1" x14ac:dyDescent="0.3">
      <c r="A6" s="58">
        <v>1</v>
      </c>
      <c r="B6" s="59">
        <v>5.0000000000000001E-3</v>
      </c>
      <c r="C6" s="59">
        <v>4.1999999999999997E-3</v>
      </c>
      <c r="D6" s="59">
        <v>4.5999999999999999E-3</v>
      </c>
      <c r="F6" s="58" t="s">
        <v>476</v>
      </c>
      <c r="G6" s="60">
        <v>58301</v>
      </c>
      <c r="H6" s="58">
        <v>1.1200000000000001</v>
      </c>
      <c r="J6" s="47" t="s">
        <v>477</v>
      </c>
      <c r="K6" s="48">
        <f>LARGE((K8,K9),1)</f>
        <v>0.69067796610169485</v>
      </c>
      <c r="N6" s="48" t="s">
        <v>468</v>
      </c>
      <c r="O6" s="93"/>
      <c r="P6" s="93"/>
      <c r="Q6" s="93"/>
      <c r="R6" s="93"/>
      <c r="S6" s="93"/>
      <c r="T6" s="93"/>
      <c r="U6" s="97"/>
      <c r="W6" s="58">
        <v>5</v>
      </c>
      <c r="X6" s="58">
        <v>5254</v>
      </c>
      <c r="Y6" s="61">
        <v>43158</v>
      </c>
      <c r="Z6" s="58" t="s">
        <v>518</v>
      </c>
      <c r="AA6" s="58" t="s">
        <v>496</v>
      </c>
      <c r="AB6" s="58">
        <v>10.5</v>
      </c>
      <c r="AC6" s="58" t="s">
        <v>467</v>
      </c>
      <c r="AD6" s="58">
        <v>59</v>
      </c>
    </row>
    <row r="7" spans="1:30" ht="17.25" customHeight="1" thickBot="1" x14ac:dyDescent="0.3">
      <c r="A7" s="58">
        <v>2</v>
      </c>
      <c r="B7" s="59">
        <v>3.3E-3</v>
      </c>
      <c r="C7" s="59">
        <v>2.8E-3</v>
      </c>
      <c r="D7" s="59">
        <v>3.0999999999999999E-3</v>
      </c>
      <c r="F7" s="58" t="s">
        <v>478</v>
      </c>
      <c r="G7" s="60">
        <v>57117</v>
      </c>
      <c r="H7" s="58">
        <v>1.1000000000000001</v>
      </c>
      <c r="J7" s="49" t="s">
        <v>479</v>
      </c>
      <c r="K7" s="48">
        <f>LARGE((K10,K11),1)</f>
        <v>0.57527226137091603</v>
      </c>
      <c r="N7" s="48" t="s">
        <v>467</v>
      </c>
      <c r="O7" s="93"/>
      <c r="P7" s="93"/>
      <c r="Q7" s="93"/>
      <c r="R7" s="93"/>
      <c r="S7" s="93"/>
      <c r="T7" s="93"/>
      <c r="U7" s="97"/>
      <c r="W7" s="58">
        <v>6</v>
      </c>
      <c r="X7" s="58">
        <v>5253</v>
      </c>
      <c r="Y7" s="61">
        <v>43154</v>
      </c>
      <c r="Z7" s="58" t="s">
        <v>518</v>
      </c>
      <c r="AA7" s="58" t="s">
        <v>499</v>
      </c>
      <c r="AB7" s="58">
        <v>10.5</v>
      </c>
      <c r="AC7" s="58" t="s">
        <v>467</v>
      </c>
      <c r="AD7" s="58">
        <v>57</v>
      </c>
    </row>
    <row r="8" spans="1:30" ht="17.25" customHeight="1" thickBot="1" x14ac:dyDescent="0.35">
      <c r="A8" s="58">
        <v>3</v>
      </c>
      <c r="B8" s="59">
        <v>2.3E-3</v>
      </c>
      <c r="C8" s="59">
        <v>2.7000000000000001E-3</v>
      </c>
      <c r="D8" s="59">
        <v>2.5000000000000001E-3</v>
      </c>
      <c r="F8" s="58" t="s">
        <v>480</v>
      </c>
      <c r="G8" s="60">
        <v>54969</v>
      </c>
      <c r="H8" s="58">
        <v>1.06</v>
      </c>
      <c r="K8" s="50">
        <f>LARGE(B11:C11,1)/(B11+C11)</f>
        <v>0.69067796610169485</v>
      </c>
      <c r="O8" s="93"/>
      <c r="P8" s="93"/>
      <c r="Q8" s="93"/>
      <c r="R8" s="93"/>
      <c r="S8" s="93"/>
      <c r="T8" s="93"/>
      <c r="U8" s="97"/>
      <c r="W8" s="58">
        <v>7</v>
      </c>
      <c r="X8" s="58">
        <v>5247</v>
      </c>
      <c r="Y8" s="61">
        <v>43220</v>
      </c>
      <c r="Z8" s="58" t="s">
        <v>518</v>
      </c>
      <c r="AA8" s="58" t="s">
        <v>495</v>
      </c>
      <c r="AB8" s="58">
        <v>10.5</v>
      </c>
      <c r="AC8" s="58" t="s">
        <v>467</v>
      </c>
      <c r="AD8" s="58">
        <v>63</v>
      </c>
    </row>
    <row r="9" spans="1:30" ht="17.25" customHeight="1" thickBot="1" x14ac:dyDescent="0.35">
      <c r="A9" s="58">
        <v>4</v>
      </c>
      <c r="B9" s="59">
        <v>2.7000000000000001E-3</v>
      </c>
      <c r="C9" s="59">
        <v>5.1000000000000004E-3</v>
      </c>
      <c r="D9" s="59">
        <v>3.8999999999999998E-3</v>
      </c>
      <c r="F9" s="58" t="s">
        <v>481</v>
      </c>
      <c r="G9" s="60">
        <v>49859</v>
      </c>
      <c r="H9" s="58">
        <v>0.96</v>
      </c>
      <c r="K9" s="50">
        <f>LARGE(B12:C12,1)/(B12+C12)</f>
        <v>0.66307947019867552</v>
      </c>
      <c r="O9" s="93"/>
      <c r="P9" s="93"/>
      <c r="Q9" s="93"/>
      <c r="R9" s="93"/>
      <c r="S9" s="93"/>
      <c r="T9" s="93"/>
      <c r="U9" s="97"/>
      <c r="W9" s="58">
        <v>8</v>
      </c>
      <c r="X9" s="58">
        <v>5246</v>
      </c>
      <c r="Y9" s="61">
        <v>43404</v>
      </c>
      <c r="Z9" s="58" t="s">
        <v>518</v>
      </c>
      <c r="AA9" s="58" t="s">
        <v>497</v>
      </c>
      <c r="AB9" s="58">
        <v>10.5</v>
      </c>
      <c r="AC9" s="58" t="s">
        <v>467</v>
      </c>
      <c r="AD9" s="58">
        <v>61</v>
      </c>
    </row>
    <row r="10" spans="1:30" ht="17.25" customHeight="1" thickBot="1" x14ac:dyDescent="0.35">
      <c r="A10" s="58">
        <v>5</v>
      </c>
      <c r="B10" s="59">
        <v>6.3E-3</v>
      </c>
      <c r="C10" s="59">
        <v>1.7299999999999999E-2</v>
      </c>
      <c r="D10" s="59">
        <v>1.17E-2</v>
      </c>
      <c r="F10" s="58" t="s">
        <v>482</v>
      </c>
      <c r="G10" s="60">
        <v>45734</v>
      </c>
      <c r="H10" s="58">
        <v>0.88</v>
      </c>
      <c r="K10" s="50">
        <f>LARGE(B20:C20,1)/(B20+C20)</f>
        <v>0.55380397532556547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5245</v>
      </c>
      <c r="Y10" s="61">
        <v>43145</v>
      </c>
      <c r="Z10" s="58" t="s">
        <v>518</v>
      </c>
      <c r="AA10" s="58" t="s">
        <v>497</v>
      </c>
      <c r="AB10" s="58">
        <v>10.5</v>
      </c>
      <c r="AC10" s="58" t="s">
        <v>467</v>
      </c>
      <c r="AD10" s="58">
        <v>57</v>
      </c>
    </row>
    <row r="11" spans="1:30" ht="17.25" customHeight="1" thickBot="1" x14ac:dyDescent="0.35">
      <c r="A11" s="58">
        <v>6</v>
      </c>
      <c r="B11" s="59">
        <v>2.1899999999999999E-2</v>
      </c>
      <c r="C11" s="59">
        <v>4.8899999999999999E-2</v>
      </c>
      <c r="D11" s="59">
        <v>3.5200000000000002E-2</v>
      </c>
      <c r="F11" s="58" t="s">
        <v>483</v>
      </c>
      <c r="G11" s="60">
        <v>46048</v>
      </c>
      <c r="H11" s="58">
        <v>0.89</v>
      </c>
      <c r="K11" s="50">
        <f>LARGE(B21:C21,1)/(B21+C21)</f>
        <v>0.57527226137091603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5224</v>
      </c>
      <c r="Y11" s="61">
        <v>43186</v>
      </c>
      <c r="Z11" s="58" t="s">
        <v>518</v>
      </c>
      <c r="AA11" s="58" t="s">
        <v>496</v>
      </c>
      <c r="AB11" s="58">
        <v>10.4</v>
      </c>
      <c r="AC11" s="58" t="s">
        <v>467</v>
      </c>
      <c r="AD11" s="58">
        <v>57</v>
      </c>
    </row>
    <row r="12" spans="1:30" ht="17.25" customHeight="1" thickBot="1" x14ac:dyDescent="0.3">
      <c r="A12" s="58">
        <v>7</v>
      </c>
      <c r="B12" s="59">
        <v>4.07E-2</v>
      </c>
      <c r="C12" s="59">
        <v>8.0100000000000005E-2</v>
      </c>
      <c r="D12" s="59">
        <v>6.0199999999999997E-2</v>
      </c>
      <c r="F12" s="58" t="s">
        <v>484</v>
      </c>
      <c r="G12" s="60">
        <v>48843</v>
      </c>
      <c r="H12" s="58">
        <v>0.94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5154</v>
      </c>
      <c r="Y12" s="61">
        <v>43166</v>
      </c>
      <c r="Z12" s="58" t="s">
        <v>518</v>
      </c>
      <c r="AA12" s="58" t="s">
        <v>497</v>
      </c>
      <c r="AB12" s="58">
        <v>10.3</v>
      </c>
      <c r="AC12" s="58" t="s">
        <v>467</v>
      </c>
      <c r="AD12" s="58">
        <v>59</v>
      </c>
    </row>
    <row r="13" spans="1:30" ht="17.25" customHeight="1" thickBot="1" x14ac:dyDescent="0.3">
      <c r="A13" s="58">
        <v>8</v>
      </c>
      <c r="B13" s="59">
        <v>4.5100000000000001E-2</v>
      </c>
      <c r="C13" s="59">
        <v>7.9600000000000004E-2</v>
      </c>
      <c r="D13" s="59">
        <v>6.2199999999999998E-2</v>
      </c>
      <c r="F13" s="58" t="s">
        <v>485</v>
      </c>
      <c r="G13" s="60">
        <v>47834</v>
      </c>
      <c r="H13" s="58">
        <v>0.92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5138</v>
      </c>
      <c r="Y13" s="61">
        <v>43117</v>
      </c>
      <c r="Z13" s="58" t="s">
        <v>518</v>
      </c>
      <c r="AA13" s="58" t="s">
        <v>497</v>
      </c>
      <c r="AB13" s="58">
        <v>10.3</v>
      </c>
      <c r="AC13" s="58" t="s">
        <v>467</v>
      </c>
      <c r="AD13" s="58">
        <v>59</v>
      </c>
    </row>
    <row r="14" spans="1:30" ht="14.4" thickBot="1" x14ac:dyDescent="0.3">
      <c r="A14" s="58">
        <v>9</v>
      </c>
      <c r="B14" s="59">
        <v>4.87E-2</v>
      </c>
      <c r="C14" s="59">
        <v>6.8400000000000002E-2</v>
      </c>
      <c r="D14" s="59">
        <v>5.8400000000000001E-2</v>
      </c>
      <c r="F14" s="58" t="s">
        <v>486</v>
      </c>
      <c r="G14" s="60">
        <v>53174</v>
      </c>
      <c r="H14" s="58">
        <v>1.02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5123</v>
      </c>
      <c r="Y14" s="61">
        <v>43196</v>
      </c>
      <c r="Z14" s="58" t="s">
        <v>518</v>
      </c>
      <c r="AA14" s="58" t="s">
        <v>499</v>
      </c>
      <c r="AB14" s="58">
        <v>10.199999999999999</v>
      </c>
      <c r="AC14" s="58" t="s">
        <v>467</v>
      </c>
      <c r="AD14" s="58">
        <v>58</v>
      </c>
    </row>
    <row r="15" spans="1:30" ht="14.4" thickBot="1" x14ac:dyDescent="0.3">
      <c r="A15" s="58">
        <v>10</v>
      </c>
      <c r="B15" s="59">
        <v>5.33E-2</v>
      </c>
      <c r="C15" s="59">
        <v>6.4399999999999999E-2</v>
      </c>
      <c r="D15" s="59">
        <v>5.8799999999999998E-2</v>
      </c>
      <c r="F15" s="58" t="s">
        <v>487</v>
      </c>
      <c r="G15" s="60">
        <v>53776</v>
      </c>
      <c r="H15" s="58">
        <v>1.03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5099</v>
      </c>
      <c r="Y15" s="61">
        <v>43116</v>
      </c>
      <c r="Z15" s="58" t="s">
        <v>518</v>
      </c>
      <c r="AA15" s="58" t="s">
        <v>496</v>
      </c>
      <c r="AB15" s="58">
        <v>10.199999999999999</v>
      </c>
      <c r="AC15" s="58" t="s">
        <v>467</v>
      </c>
      <c r="AD15" s="58">
        <v>60</v>
      </c>
    </row>
    <row r="16" spans="1:30" ht="14.4" thickBot="1" x14ac:dyDescent="0.3">
      <c r="A16" s="58">
        <v>11</v>
      </c>
      <c r="B16" s="59">
        <v>6.0400000000000002E-2</v>
      </c>
      <c r="C16" s="59">
        <v>6.5600000000000006E-2</v>
      </c>
      <c r="D16" s="59">
        <v>6.3E-2</v>
      </c>
      <c r="F16" s="58" t="s">
        <v>488</v>
      </c>
      <c r="G16" s="60">
        <v>53015</v>
      </c>
      <c r="H16" s="58">
        <v>1.02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5083</v>
      </c>
      <c r="Y16" s="61">
        <v>43132</v>
      </c>
      <c r="Z16" s="58" t="s">
        <v>518</v>
      </c>
      <c r="AA16" s="58" t="s">
        <v>498</v>
      </c>
      <c r="AB16" s="58">
        <v>10.1</v>
      </c>
      <c r="AC16" s="58" t="s">
        <v>467</v>
      </c>
      <c r="AD16" s="58">
        <v>59</v>
      </c>
    </row>
    <row r="17" spans="1:30" ht="14.4" thickBot="1" x14ac:dyDescent="0.3">
      <c r="A17" s="58">
        <v>12</v>
      </c>
      <c r="B17" s="59">
        <v>6.6500000000000004E-2</v>
      </c>
      <c r="C17" s="59">
        <v>6.7000000000000004E-2</v>
      </c>
      <c r="D17" s="59">
        <v>6.6699999999999995E-2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5076</v>
      </c>
      <c r="Y17" s="61">
        <v>43137</v>
      </c>
      <c r="Z17" s="58" t="s">
        <v>518</v>
      </c>
      <c r="AA17" s="58" t="s">
        <v>496</v>
      </c>
      <c r="AB17" s="58">
        <v>10.1</v>
      </c>
      <c r="AC17" s="58" t="s">
        <v>467</v>
      </c>
      <c r="AD17" s="58">
        <v>60</v>
      </c>
    </row>
    <row r="18" spans="1:30" ht="14.4" thickBot="1" x14ac:dyDescent="0.3">
      <c r="A18" s="58">
        <v>13</v>
      </c>
      <c r="B18" s="59">
        <v>6.7699999999999996E-2</v>
      </c>
      <c r="C18" s="59">
        <v>6.5500000000000003E-2</v>
      </c>
      <c r="D18" s="59">
        <v>6.6600000000000006E-2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5066</v>
      </c>
      <c r="Y18" s="61">
        <v>43185</v>
      </c>
      <c r="Z18" s="58" t="s">
        <v>518</v>
      </c>
      <c r="AA18" s="58" t="s">
        <v>495</v>
      </c>
      <c r="AB18" s="58">
        <v>10.1</v>
      </c>
      <c r="AC18" s="58" t="s">
        <v>467</v>
      </c>
      <c r="AD18" s="58">
        <v>60</v>
      </c>
    </row>
    <row r="19" spans="1:30" ht="17.25" customHeight="1" thickBot="1" x14ac:dyDescent="0.3">
      <c r="A19" s="58">
        <v>14</v>
      </c>
      <c r="B19" s="59">
        <v>7.2900000000000006E-2</v>
      </c>
      <c r="C19" s="59">
        <v>6.3899999999999998E-2</v>
      </c>
      <c r="D19" s="59">
        <v>6.8500000000000005E-2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4998</v>
      </c>
      <c r="Y19" s="61">
        <v>43158</v>
      </c>
      <c r="Z19" s="58" t="s">
        <v>519</v>
      </c>
      <c r="AA19" s="58" t="s">
        <v>496</v>
      </c>
      <c r="AB19" s="58">
        <v>10</v>
      </c>
      <c r="AC19" s="58" t="s">
        <v>467</v>
      </c>
      <c r="AD19" s="58">
        <v>58</v>
      </c>
    </row>
    <row r="20" spans="1:30" ht="17.25" customHeight="1" thickBot="1" x14ac:dyDescent="0.3">
      <c r="A20" s="58">
        <v>15</v>
      </c>
      <c r="B20" s="59">
        <v>8.0799999999999997E-2</v>
      </c>
      <c r="C20" s="59">
        <v>6.5100000000000005E-2</v>
      </c>
      <c r="D20" s="59">
        <v>7.2999999999999995E-2</v>
      </c>
      <c r="F20" s="58" t="s">
        <v>491</v>
      </c>
      <c r="G20" s="60">
        <v>36375</v>
      </c>
      <c r="H20" s="58">
        <v>0.7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4930</v>
      </c>
      <c r="Y20" s="61">
        <v>43112</v>
      </c>
      <c r="Z20" s="58" t="s">
        <v>519</v>
      </c>
      <c r="AA20" s="58" t="s">
        <v>499</v>
      </c>
      <c r="AB20" s="58">
        <v>9.8000000000000007</v>
      </c>
      <c r="AC20" s="58" t="s">
        <v>467</v>
      </c>
      <c r="AD20" s="58">
        <v>58</v>
      </c>
    </row>
    <row r="21" spans="1:30" ht="17.25" customHeight="1" thickBot="1" x14ac:dyDescent="0.3">
      <c r="A21" s="58">
        <v>16</v>
      </c>
      <c r="B21" s="59">
        <v>8.9800000000000005E-2</v>
      </c>
      <c r="C21" s="59">
        <v>6.6299999999999998E-2</v>
      </c>
      <c r="D21" s="59">
        <v>7.8200000000000006E-2</v>
      </c>
      <c r="F21" s="58" t="s">
        <v>495</v>
      </c>
      <c r="G21" s="60">
        <v>53830</v>
      </c>
      <c r="H21" s="58">
        <v>1.03</v>
      </c>
      <c r="J21" s="46">
        <v>5</v>
      </c>
      <c r="K21" s="46">
        <f>X6</f>
        <v>5254</v>
      </c>
      <c r="L21" s="52"/>
      <c r="M21" s="46"/>
      <c r="N21" s="57">
        <f>K21/$F$2</f>
        <v>0.10084452975047985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4885</v>
      </c>
      <c r="Y21" s="61">
        <v>43209</v>
      </c>
      <c r="Z21" s="58" t="s">
        <v>518</v>
      </c>
      <c r="AA21" s="58" t="s">
        <v>498</v>
      </c>
      <c r="AB21" s="58">
        <v>9.8000000000000007</v>
      </c>
      <c r="AC21" s="58" t="s">
        <v>467</v>
      </c>
      <c r="AD21" s="58">
        <v>61</v>
      </c>
    </row>
    <row r="22" spans="1:30" ht="17.25" customHeight="1" thickBot="1" x14ac:dyDescent="0.3">
      <c r="A22" s="58">
        <v>17</v>
      </c>
      <c r="B22" s="59">
        <v>9.4799999999999995E-2</v>
      </c>
      <c r="C22" s="59">
        <v>6.6299999999999998E-2</v>
      </c>
      <c r="D22" s="59">
        <v>8.0699999999999994E-2</v>
      </c>
      <c r="F22" s="58" t="s">
        <v>496</v>
      </c>
      <c r="G22" s="60">
        <v>56503</v>
      </c>
      <c r="H22" s="58">
        <v>1.0900000000000001</v>
      </c>
      <c r="J22" s="46">
        <v>10</v>
      </c>
      <c r="K22" s="46">
        <f>X11</f>
        <v>5224</v>
      </c>
      <c r="L22" s="52"/>
      <c r="M22" s="46"/>
      <c r="N22" s="57">
        <f t="shared" ref="N22:N28" si="0">K22/$F$2</f>
        <v>0.10026871401151631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4823</v>
      </c>
      <c r="Y22" s="61">
        <v>43147</v>
      </c>
      <c r="Z22" s="58" t="s">
        <v>519</v>
      </c>
      <c r="AA22" s="58" t="s">
        <v>499</v>
      </c>
      <c r="AB22" s="58">
        <v>9.6</v>
      </c>
      <c r="AC22" s="58" t="s">
        <v>467</v>
      </c>
      <c r="AD22" s="58">
        <v>59</v>
      </c>
    </row>
    <row r="23" spans="1:30" ht="17.25" customHeight="1" thickBot="1" x14ac:dyDescent="0.3">
      <c r="A23" s="58">
        <v>18</v>
      </c>
      <c r="B23" s="59">
        <v>6.9900000000000004E-2</v>
      </c>
      <c r="C23" s="59">
        <v>4.9399999999999999E-2</v>
      </c>
      <c r="D23" s="59">
        <v>5.9799999999999999E-2</v>
      </c>
      <c r="F23" s="58" t="s">
        <v>497</v>
      </c>
      <c r="G23" s="60">
        <v>57063</v>
      </c>
      <c r="H23" s="58">
        <v>1.1000000000000001</v>
      </c>
      <c r="J23" s="46">
        <v>20</v>
      </c>
      <c r="K23" s="46">
        <f>X12</f>
        <v>5154</v>
      </c>
      <c r="L23" s="52"/>
      <c r="M23" s="46"/>
      <c r="N23" s="57">
        <f t="shared" si="0"/>
        <v>9.8925143953934744E-2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4771</v>
      </c>
      <c r="Y23" s="61">
        <v>43409</v>
      </c>
      <c r="Z23" s="58" t="s">
        <v>518</v>
      </c>
      <c r="AA23" s="58" t="s">
        <v>495</v>
      </c>
      <c r="AB23" s="58">
        <v>9.5</v>
      </c>
      <c r="AC23" s="58" t="s">
        <v>467</v>
      </c>
      <c r="AD23" s="58">
        <v>61</v>
      </c>
    </row>
    <row r="24" spans="1:30" ht="17.25" customHeight="1" thickBot="1" x14ac:dyDescent="0.3">
      <c r="A24" s="58">
        <v>19</v>
      </c>
      <c r="B24" s="59">
        <v>4.6399999999999997E-2</v>
      </c>
      <c r="C24" s="59">
        <v>3.6600000000000001E-2</v>
      </c>
      <c r="D24" s="59">
        <v>4.1599999999999998E-2</v>
      </c>
      <c r="F24" s="58" t="s">
        <v>498</v>
      </c>
      <c r="G24" s="60">
        <v>57000</v>
      </c>
      <c r="H24" s="58">
        <v>1.1000000000000001</v>
      </c>
      <c r="J24" s="46">
        <v>30</v>
      </c>
      <c r="K24" s="46">
        <f>X14</f>
        <v>5123</v>
      </c>
      <c r="L24" s="52"/>
      <c r="M24" s="46"/>
      <c r="N24" s="57">
        <f t="shared" si="0"/>
        <v>9.8330134357005758E-2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4702</v>
      </c>
      <c r="Y24" s="61">
        <v>43388</v>
      </c>
      <c r="Z24" s="58" t="s">
        <v>518</v>
      </c>
      <c r="AA24" s="58" t="s">
        <v>495</v>
      </c>
      <c r="AB24" s="58">
        <v>9.4</v>
      </c>
      <c r="AC24" s="58" t="s">
        <v>467</v>
      </c>
      <c r="AD24" s="58">
        <v>60</v>
      </c>
    </row>
    <row r="25" spans="1:30" ht="17.25" customHeight="1" thickBot="1" x14ac:dyDescent="0.3">
      <c r="A25" s="58">
        <v>20</v>
      </c>
      <c r="B25" s="59">
        <v>3.8300000000000001E-2</v>
      </c>
      <c r="C25" s="59">
        <v>2.76E-2</v>
      </c>
      <c r="D25" s="59">
        <v>3.3000000000000002E-2</v>
      </c>
      <c r="F25" s="58" t="s">
        <v>499</v>
      </c>
      <c r="G25" s="60">
        <v>58888</v>
      </c>
      <c r="H25" s="58">
        <v>1.1299999999999999</v>
      </c>
      <c r="J25" s="46">
        <v>50</v>
      </c>
      <c r="K25" s="46">
        <f>X18</f>
        <v>5066</v>
      </c>
      <c r="L25" s="52"/>
      <c r="M25" s="46"/>
      <c r="N25" s="57">
        <f t="shared" si="0"/>
        <v>9.7236084452975047E-2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3.5200000000000002E-2</v>
      </c>
      <c r="C26" s="59">
        <v>2.2499999999999999E-2</v>
      </c>
      <c r="D26" s="59">
        <v>2.8899999999999999E-2</v>
      </c>
      <c r="F26" s="58" t="s">
        <v>500</v>
      </c>
      <c r="G26" s="60">
        <v>45144</v>
      </c>
      <c r="H26" s="58">
        <v>0.87</v>
      </c>
      <c r="J26" s="46">
        <v>100</v>
      </c>
      <c r="K26" s="46">
        <f>X20</f>
        <v>4930</v>
      </c>
      <c r="L26" s="52"/>
      <c r="M26" s="46"/>
      <c r="N26" s="57">
        <f t="shared" si="0"/>
        <v>9.4625719769673711E-2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2.52E-2</v>
      </c>
      <c r="C27" s="59">
        <v>1.6E-2</v>
      </c>
      <c r="D27" s="59">
        <v>2.07E-2</v>
      </c>
      <c r="J27" s="46">
        <v>150</v>
      </c>
      <c r="K27" s="46">
        <f>X22</f>
        <v>4823</v>
      </c>
      <c r="L27" s="52"/>
      <c r="M27" s="46"/>
      <c r="N27" s="57">
        <f t="shared" si="0"/>
        <v>9.2571976967370448E-2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1.4800000000000001E-2</v>
      </c>
      <c r="C28" s="59">
        <v>9.1000000000000004E-3</v>
      </c>
      <c r="D28" s="59">
        <v>1.2E-2</v>
      </c>
      <c r="J28" s="46">
        <v>200</v>
      </c>
      <c r="K28" s="46">
        <f>X24</f>
        <v>4702</v>
      </c>
      <c r="L28" s="52"/>
      <c r="M28" s="46"/>
      <c r="N28" s="57">
        <f t="shared" si="0"/>
        <v>9.0249520153550866E-2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4600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663</v>
      </c>
      <c r="Y2" s="61">
        <v>43162</v>
      </c>
      <c r="Z2" s="58" t="s">
        <v>522</v>
      </c>
      <c r="AA2" s="58" t="s">
        <v>500</v>
      </c>
      <c r="AB2" s="58">
        <v>14.4</v>
      </c>
      <c r="AC2" s="58" t="s">
        <v>468</v>
      </c>
      <c r="AD2" s="58">
        <v>56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651</v>
      </c>
      <c r="Y3" s="61">
        <v>43237</v>
      </c>
      <c r="Z3" s="58" t="s">
        <v>522</v>
      </c>
      <c r="AA3" s="58" t="s">
        <v>498</v>
      </c>
      <c r="AB3" s="58">
        <v>14.2</v>
      </c>
      <c r="AC3" s="58" t="s">
        <v>468</v>
      </c>
      <c r="AD3" s="58">
        <v>51</v>
      </c>
    </row>
    <row r="4" spans="1:30" ht="14.4" thickBot="1" x14ac:dyDescent="0.3">
      <c r="A4" s="42" t="s">
        <v>466</v>
      </c>
      <c r="B4" s="43" t="s">
        <v>467</v>
      </c>
      <c r="C4" s="91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645</v>
      </c>
      <c r="Y4" s="61">
        <v>43152</v>
      </c>
      <c r="Z4" s="58" t="s">
        <v>525</v>
      </c>
      <c r="AA4" s="58" t="s">
        <v>497</v>
      </c>
      <c r="AB4" s="58">
        <v>14</v>
      </c>
      <c r="AC4" s="58" t="s">
        <v>468</v>
      </c>
      <c r="AD4" s="58">
        <v>53</v>
      </c>
    </row>
    <row r="5" spans="1:30" ht="18.75" customHeight="1" thickBot="1" x14ac:dyDescent="0.3">
      <c r="A5" s="58">
        <v>0</v>
      </c>
      <c r="B5" s="59">
        <v>3.2000000000000002E-3</v>
      </c>
      <c r="C5" s="59">
        <v>3.2000000000000002E-3</v>
      </c>
      <c r="D5" s="59">
        <v>3.2000000000000002E-3</v>
      </c>
      <c r="F5" s="58" t="s">
        <v>474</v>
      </c>
      <c r="G5" s="60">
        <v>5794</v>
      </c>
      <c r="H5" s="58">
        <v>1.25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645</v>
      </c>
      <c r="Y5" s="61">
        <v>43172</v>
      </c>
      <c r="Z5" s="58" t="s">
        <v>522</v>
      </c>
      <c r="AA5" s="58" t="s">
        <v>496</v>
      </c>
      <c r="AB5" s="58">
        <v>14</v>
      </c>
      <c r="AC5" s="58" t="s">
        <v>468</v>
      </c>
      <c r="AD5" s="58">
        <v>54</v>
      </c>
    </row>
    <row r="6" spans="1:30" ht="17.25" customHeight="1" thickBot="1" x14ac:dyDescent="0.3">
      <c r="A6" s="58">
        <v>1</v>
      </c>
      <c r="B6" s="59">
        <v>2E-3</v>
      </c>
      <c r="C6" s="59">
        <v>1.8E-3</v>
      </c>
      <c r="D6" s="59">
        <v>1.9E-3</v>
      </c>
      <c r="F6" s="58" t="s">
        <v>476</v>
      </c>
      <c r="G6" s="60">
        <v>6457</v>
      </c>
      <c r="H6" s="58">
        <v>1.4</v>
      </c>
      <c r="J6" s="47" t="s">
        <v>477</v>
      </c>
      <c r="K6" s="48">
        <f>LARGE((K8,K9),1)</f>
        <v>0.72105263157894739</v>
      </c>
      <c r="N6" s="48" t="s">
        <v>467</v>
      </c>
      <c r="O6" s="93"/>
      <c r="P6" s="93"/>
      <c r="Q6" s="93"/>
      <c r="R6" s="93"/>
      <c r="S6" s="93"/>
      <c r="T6" s="93"/>
      <c r="U6" s="97"/>
      <c r="W6" s="58">
        <v>5</v>
      </c>
      <c r="X6" s="58">
        <v>644</v>
      </c>
      <c r="Y6" s="61">
        <v>43151</v>
      </c>
      <c r="Z6" s="58" t="s">
        <v>524</v>
      </c>
      <c r="AA6" s="58" t="s">
        <v>496</v>
      </c>
      <c r="AB6" s="58">
        <v>14</v>
      </c>
      <c r="AC6" s="58" t="s">
        <v>467</v>
      </c>
      <c r="AD6" s="58">
        <v>55</v>
      </c>
    </row>
    <row r="7" spans="1:30" ht="17.25" customHeight="1" thickBot="1" x14ac:dyDescent="0.3">
      <c r="A7" s="58">
        <v>2</v>
      </c>
      <c r="B7" s="59">
        <v>1.1999999999999999E-3</v>
      </c>
      <c r="C7" s="59">
        <v>1.1999999999999999E-3</v>
      </c>
      <c r="D7" s="59">
        <v>1.1999999999999999E-3</v>
      </c>
      <c r="F7" s="58" t="s">
        <v>478</v>
      </c>
      <c r="G7" s="60">
        <v>6365</v>
      </c>
      <c r="H7" s="58">
        <v>1.38</v>
      </c>
      <c r="J7" s="49" t="s">
        <v>479</v>
      </c>
      <c r="K7" s="48">
        <f>LARGE((K10,K11),1)</f>
        <v>0.53528628495339547</v>
      </c>
      <c r="N7" s="48" t="s">
        <v>468</v>
      </c>
      <c r="O7" s="93"/>
      <c r="P7" s="93"/>
      <c r="Q7" s="93"/>
      <c r="R7" s="93"/>
      <c r="S7" s="93"/>
      <c r="T7" s="93"/>
      <c r="U7" s="97"/>
      <c r="W7" s="58">
        <v>6</v>
      </c>
      <c r="X7" s="58">
        <v>642</v>
      </c>
      <c r="Y7" s="61">
        <v>43138</v>
      </c>
      <c r="Z7" s="58" t="s">
        <v>525</v>
      </c>
      <c r="AA7" s="58" t="s">
        <v>497</v>
      </c>
      <c r="AB7" s="58">
        <v>14</v>
      </c>
      <c r="AC7" s="58" t="s">
        <v>468</v>
      </c>
      <c r="AD7" s="58">
        <v>52</v>
      </c>
    </row>
    <row r="8" spans="1:30" ht="17.25" customHeight="1" thickBot="1" x14ac:dyDescent="0.35">
      <c r="A8" s="58">
        <v>3</v>
      </c>
      <c r="B8" s="59">
        <v>2E-3</v>
      </c>
      <c r="C8" s="59">
        <v>1.2999999999999999E-3</v>
      </c>
      <c r="D8" s="59">
        <v>1.6999999999999999E-3</v>
      </c>
      <c r="F8" s="58" t="s">
        <v>480</v>
      </c>
      <c r="G8" s="60">
        <v>5147</v>
      </c>
      <c r="H8" s="58">
        <v>1.1100000000000001</v>
      </c>
      <c r="K8" s="50">
        <f>LARGE(B11:C11,1)/(B11+C11)</f>
        <v>0.72105263157894739</v>
      </c>
      <c r="O8" s="93"/>
      <c r="P8" s="93"/>
      <c r="Q8" s="93"/>
      <c r="R8" s="93"/>
      <c r="S8" s="93"/>
      <c r="T8" s="93"/>
      <c r="U8" s="97"/>
      <c r="W8" s="58">
        <v>7</v>
      </c>
      <c r="X8" s="58">
        <v>634</v>
      </c>
      <c r="Y8" s="61">
        <v>43140</v>
      </c>
      <c r="Z8" s="58" t="s">
        <v>525</v>
      </c>
      <c r="AA8" s="58" t="s">
        <v>499</v>
      </c>
      <c r="AB8" s="58">
        <v>13.8</v>
      </c>
      <c r="AC8" s="58" t="s">
        <v>468</v>
      </c>
      <c r="AD8" s="58">
        <v>52</v>
      </c>
    </row>
    <row r="9" spans="1:30" ht="17.25" customHeight="1" thickBot="1" x14ac:dyDescent="0.35">
      <c r="A9" s="58">
        <v>4</v>
      </c>
      <c r="B9" s="59">
        <v>4.8999999999999998E-3</v>
      </c>
      <c r="C9" s="59">
        <v>1.5E-3</v>
      </c>
      <c r="D9" s="59">
        <v>3.2000000000000002E-3</v>
      </c>
      <c r="F9" s="58" t="s">
        <v>481</v>
      </c>
      <c r="G9" s="60">
        <v>4116</v>
      </c>
      <c r="H9" s="58">
        <v>0.89</v>
      </c>
      <c r="K9" s="50">
        <f>LARGE(B12:C12,1)/(B12+C12)</f>
        <v>0.59331476323119769</v>
      </c>
      <c r="O9" s="93"/>
      <c r="P9" s="93"/>
      <c r="Q9" s="93"/>
      <c r="R9" s="93"/>
      <c r="S9" s="93"/>
      <c r="T9" s="93"/>
      <c r="U9" s="97"/>
      <c r="W9" s="58">
        <v>8</v>
      </c>
      <c r="X9" s="58">
        <v>632</v>
      </c>
      <c r="Y9" s="61">
        <v>43158</v>
      </c>
      <c r="Z9" s="58" t="s">
        <v>523</v>
      </c>
      <c r="AA9" s="58" t="s">
        <v>496</v>
      </c>
      <c r="AB9" s="58">
        <v>13.7</v>
      </c>
      <c r="AC9" s="58" t="s">
        <v>468</v>
      </c>
      <c r="AD9" s="58">
        <v>52</v>
      </c>
    </row>
    <row r="10" spans="1:30" ht="17.25" customHeight="1" thickBot="1" x14ac:dyDescent="0.35">
      <c r="A10" s="58">
        <v>5</v>
      </c>
      <c r="B10" s="59">
        <v>1.2999999999999999E-2</v>
      </c>
      <c r="C10" s="59">
        <v>3.8E-3</v>
      </c>
      <c r="D10" s="59">
        <v>8.3999999999999995E-3</v>
      </c>
      <c r="F10" s="58" t="s">
        <v>482</v>
      </c>
      <c r="G10" s="60">
        <v>3682</v>
      </c>
      <c r="H10" s="58">
        <v>0.8</v>
      </c>
      <c r="K10" s="50">
        <f>LARGE(B20:C20,1)/(B20+C20)</f>
        <v>0.53431372549019607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631</v>
      </c>
      <c r="Y10" s="61">
        <v>43161</v>
      </c>
      <c r="Z10" s="58" t="s">
        <v>524</v>
      </c>
      <c r="AA10" s="58" t="s">
        <v>499</v>
      </c>
      <c r="AB10" s="58">
        <v>13.7</v>
      </c>
      <c r="AC10" s="58" t="s">
        <v>467</v>
      </c>
      <c r="AD10" s="58">
        <v>54</v>
      </c>
    </row>
    <row r="11" spans="1:30" ht="17.25" customHeight="1" thickBot="1" x14ac:dyDescent="0.35">
      <c r="A11" s="58">
        <v>6</v>
      </c>
      <c r="B11" s="59">
        <v>2.7400000000000001E-2</v>
      </c>
      <c r="C11" s="59">
        <v>1.06E-2</v>
      </c>
      <c r="D11" s="59">
        <v>1.9E-2</v>
      </c>
      <c r="F11" s="58" t="s">
        <v>483</v>
      </c>
      <c r="G11" s="60">
        <v>3640</v>
      </c>
      <c r="H11" s="58">
        <v>0.79</v>
      </c>
      <c r="K11" s="50">
        <f>LARGE(B21:C21,1)/(B21+C21)</f>
        <v>0.53528628495339547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628</v>
      </c>
      <c r="Y11" s="61">
        <v>43147</v>
      </c>
      <c r="Z11" s="58" t="s">
        <v>524</v>
      </c>
      <c r="AA11" s="58" t="s">
        <v>499</v>
      </c>
      <c r="AB11" s="58">
        <v>13.7</v>
      </c>
      <c r="AC11" s="58" t="s">
        <v>467</v>
      </c>
      <c r="AD11" s="58">
        <v>52</v>
      </c>
    </row>
    <row r="12" spans="1:30" ht="17.25" customHeight="1" thickBot="1" x14ac:dyDescent="0.3">
      <c r="A12" s="58">
        <v>7</v>
      </c>
      <c r="B12" s="59">
        <v>4.2599999999999999E-2</v>
      </c>
      <c r="C12" s="59">
        <v>2.92E-2</v>
      </c>
      <c r="D12" s="59">
        <v>3.5900000000000001E-2</v>
      </c>
      <c r="F12" s="58" t="s">
        <v>484</v>
      </c>
      <c r="G12" s="60">
        <v>3352</v>
      </c>
      <c r="H12" s="58">
        <v>0.73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618</v>
      </c>
      <c r="Y12" s="61">
        <v>43136</v>
      </c>
      <c r="Z12" s="58" t="s">
        <v>525</v>
      </c>
      <c r="AA12" s="58" t="s">
        <v>495</v>
      </c>
      <c r="AB12" s="58">
        <v>13.4</v>
      </c>
      <c r="AC12" s="58" t="s">
        <v>468</v>
      </c>
      <c r="AD12" s="58">
        <v>52</v>
      </c>
    </row>
    <row r="13" spans="1:30" ht="17.25" customHeight="1" thickBot="1" x14ac:dyDescent="0.3">
      <c r="A13" s="58">
        <v>8</v>
      </c>
      <c r="B13" s="59">
        <v>6.5799999999999997E-2</v>
      </c>
      <c r="C13" s="59">
        <v>4.82E-2</v>
      </c>
      <c r="D13" s="59">
        <v>5.7000000000000002E-2</v>
      </c>
      <c r="F13" s="58" t="s">
        <v>485</v>
      </c>
      <c r="G13" s="60">
        <v>3394</v>
      </c>
      <c r="H13" s="58">
        <v>0.74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615</v>
      </c>
      <c r="Y13" s="61">
        <v>43151</v>
      </c>
      <c r="Z13" s="58" t="s">
        <v>521</v>
      </c>
      <c r="AA13" s="58" t="s">
        <v>496</v>
      </c>
      <c r="AB13" s="58">
        <v>13.4</v>
      </c>
      <c r="AC13" s="58" t="s">
        <v>468</v>
      </c>
      <c r="AD13" s="58">
        <v>54</v>
      </c>
    </row>
    <row r="14" spans="1:30" ht="14.4" thickBot="1" x14ac:dyDescent="0.3">
      <c r="A14" s="58">
        <v>9</v>
      </c>
      <c r="B14" s="59">
        <v>8.5000000000000006E-2</v>
      </c>
      <c r="C14" s="59">
        <v>6.0400000000000002E-2</v>
      </c>
      <c r="D14" s="59">
        <v>7.2700000000000001E-2</v>
      </c>
      <c r="F14" s="58" t="s">
        <v>486</v>
      </c>
      <c r="G14" s="60">
        <v>3815</v>
      </c>
      <c r="H14" s="58">
        <v>0.83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612</v>
      </c>
      <c r="Y14" s="61">
        <v>43173</v>
      </c>
      <c r="Z14" s="58" t="s">
        <v>523</v>
      </c>
      <c r="AA14" s="58" t="s">
        <v>497</v>
      </c>
      <c r="AB14" s="58">
        <v>13.3</v>
      </c>
      <c r="AC14" s="58" t="s">
        <v>468</v>
      </c>
      <c r="AD14" s="58">
        <v>55</v>
      </c>
    </row>
    <row r="15" spans="1:30" ht="14.4" thickBot="1" x14ac:dyDescent="0.3">
      <c r="A15" s="58">
        <v>10</v>
      </c>
      <c r="B15" s="59">
        <v>8.7099999999999997E-2</v>
      </c>
      <c r="C15" s="59">
        <v>7.1999999999999995E-2</v>
      </c>
      <c r="D15" s="59">
        <v>7.9600000000000004E-2</v>
      </c>
      <c r="F15" s="58" t="s">
        <v>487</v>
      </c>
      <c r="G15" s="60">
        <v>4612</v>
      </c>
      <c r="H15" s="58">
        <v>1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609</v>
      </c>
      <c r="Y15" s="61">
        <v>43127</v>
      </c>
      <c r="Z15" s="58" t="s">
        <v>521</v>
      </c>
      <c r="AA15" s="58" t="s">
        <v>500</v>
      </c>
      <c r="AB15" s="58">
        <v>13.2</v>
      </c>
      <c r="AC15" s="58" t="s">
        <v>468</v>
      </c>
      <c r="AD15" s="58">
        <v>52</v>
      </c>
    </row>
    <row r="16" spans="1:30" ht="14.4" thickBot="1" x14ac:dyDescent="0.3">
      <c r="A16" s="58">
        <v>11</v>
      </c>
      <c r="B16" s="59">
        <v>8.6499999999999994E-2</v>
      </c>
      <c r="C16" s="59">
        <v>8.7099999999999997E-2</v>
      </c>
      <c r="D16" s="59">
        <v>8.6800000000000002E-2</v>
      </c>
      <c r="F16" s="58" t="s">
        <v>488</v>
      </c>
      <c r="G16" s="60">
        <v>4945</v>
      </c>
      <c r="H16" s="58">
        <v>1.07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607</v>
      </c>
      <c r="Y16" s="61">
        <v>43162</v>
      </c>
      <c r="Z16" s="58" t="s">
        <v>521</v>
      </c>
      <c r="AA16" s="58" t="s">
        <v>500</v>
      </c>
      <c r="AB16" s="58">
        <v>13.2</v>
      </c>
      <c r="AC16" s="58" t="s">
        <v>468</v>
      </c>
      <c r="AD16" s="58">
        <v>57</v>
      </c>
    </row>
    <row r="17" spans="1:30" ht="14.4" thickBot="1" x14ac:dyDescent="0.3">
      <c r="A17" s="58">
        <v>12</v>
      </c>
      <c r="B17" s="59">
        <v>8.48E-2</v>
      </c>
      <c r="C17" s="59">
        <v>9.35E-2</v>
      </c>
      <c r="D17" s="59">
        <v>8.9099999999999999E-2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605</v>
      </c>
      <c r="Y17" s="61">
        <v>43136</v>
      </c>
      <c r="Z17" s="58" t="s">
        <v>521</v>
      </c>
      <c r="AA17" s="58" t="s">
        <v>495</v>
      </c>
      <c r="AB17" s="58">
        <v>13.2</v>
      </c>
      <c r="AC17" s="58" t="s">
        <v>468</v>
      </c>
      <c r="AD17" s="58">
        <v>52</v>
      </c>
    </row>
    <row r="18" spans="1:30" ht="14.4" thickBot="1" x14ac:dyDescent="0.3">
      <c r="A18" s="58">
        <v>13</v>
      </c>
      <c r="B18" s="59">
        <v>8.1299999999999997E-2</v>
      </c>
      <c r="C18" s="59">
        <v>9.0700000000000003E-2</v>
      </c>
      <c r="D18" s="59">
        <v>8.5999999999999993E-2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603</v>
      </c>
      <c r="Y18" s="61">
        <v>43139</v>
      </c>
      <c r="Z18" s="58" t="s">
        <v>523</v>
      </c>
      <c r="AA18" s="58" t="s">
        <v>498</v>
      </c>
      <c r="AB18" s="58">
        <v>13.1</v>
      </c>
      <c r="AC18" s="58" t="s">
        <v>468</v>
      </c>
      <c r="AD18" s="58">
        <v>54</v>
      </c>
    </row>
    <row r="19" spans="1:30" ht="17.25" customHeight="1" thickBot="1" x14ac:dyDescent="0.3">
      <c r="A19" s="58">
        <v>14</v>
      </c>
      <c r="B19" s="59">
        <v>7.7100000000000002E-2</v>
      </c>
      <c r="C19" s="59">
        <v>8.9599999999999999E-2</v>
      </c>
      <c r="D19" s="59">
        <v>8.3400000000000002E-2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592</v>
      </c>
      <c r="Y19" s="61">
        <v>43164</v>
      </c>
      <c r="Z19" s="58" t="s">
        <v>521</v>
      </c>
      <c r="AA19" s="58" t="s">
        <v>495</v>
      </c>
      <c r="AB19" s="58">
        <v>12.9</v>
      </c>
      <c r="AC19" s="58" t="s">
        <v>468</v>
      </c>
      <c r="AD19" s="58">
        <v>55</v>
      </c>
    </row>
    <row r="20" spans="1:30" ht="17.25" customHeight="1" thickBot="1" x14ac:dyDescent="0.3">
      <c r="A20" s="58">
        <v>15</v>
      </c>
      <c r="B20" s="59">
        <v>7.5999999999999998E-2</v>
      </c>
      <c r="C20" s="59">
        <v>8.72E-2</v>
      </c>
      <c r="D20" s="59">
        <v>8.1600000000000006E-2</v>
      </c>
      <c r="F20" s="58" t="s">
        <v>491</v>
      </c>
      <c r="G20" s="60">
        <v>3964</v>
      </c>
      <c r="H20" s="58">
        <v>0.86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584</v>
      </c>
      <c r="Y20" s="61">
        <v>43161</v>
      </c>
      <c r="Z20" s="58" t="s">
        <v>520</v>
      </c>
      <c r="AA20" s="58" t="s">
        <v>499</v>
      </c>
      <c r="AB20" s="58">
        <v>12.7</v>
      </c>
      <c r="AC20" s="58" t="s">
        <v>468</v>
      </c>
      <c r="AD20" s="58">
        <v>59</v>
      </c>
    </row>
    <row r="21" spans="1:30" ht="17.25" customHeight="1" thickBot="1" x14ac:dyDescent="0.3">
      <c r="A21" s="58">
        <v>16</v>
      </c>
      <c r="B21" s="59">
        <v>6.9800000000000001E-2</v>
      </c>
      <c r="C21" s="59">
        <v>8.0399999999999999E-2</v>
      </c>
      <c r="D21" s="59">
        <v>7.51E-2</v>
      </c>
      <c r="F21" s="58" t="s">
        <v>495</v>
      </c>
      <c r="G21" s="60">
        <v>4622</v>
      </c>
      <c r="H21" s="58">
        <v>1</v>
      </c>
      <c r="J21" s="46">
        <v>5</v>
      </c>
      <c r="K21" s="46">
        <f>X6</f>
        <v>644</v>
      </c>
      <c r="L21" s="52"/>
      <c r="M21" s="46"/>
      <c r="N21" s="57">
        <f>K21/$F$2</f>
        <v>0.14000000000000001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579</v>
      </c>
      <c r="Y21" s="61">
        <v>43173</v>
      </c>
      <c r="Z21" s="58" t="s">
        <v>522</v>
      </c>
      <c r="AA21" s="58" t="s">
        <v>497</v>
      </c>
      <c r="AB21" s="58">
        <v>12.6</v>
      </c>
      <c r="AC21" s="58" t="s">
        <v>468</v>
      </c>
      <c r="AD21" s="58">
        <v>53</v>
      </c>
    </row>
    <row r="22" spans="1:30" ht="17.25" customHeight="1" thickBot="1" x14ac:dyDescent="0.3">
      <c r="A22" s="58">
        <v>17</v>
      </c>
      <c r="B22" s="59">
        <v>6.4299999999999996E-2</v>
      </c>
      <c r="C22" s="59">
        <v>7.1599999999999997E-2</v>
      </c>
      <c r="D22" s="59">
        <v>6.8000000000000005E-2</v>
      </c>
      <c r="F22" s="58" t="s">
        <v>496</v>
      </c>
      <c r="G22" s="60">
        <v>4669</v>
      </c>
      <c r="H22" s="58">
        <v>1.01</v>
      </c>
      <c r="J22" s="46">
        <v>10</v>
      </c>
      <c r="K22" s="46">
        <f>X11</f>
        <v>628</v>
      </c>
      <c r="L22" s="52"/>
      <c r="M22" s="46"/>
      <c r="N22" s="57">
        <f t="shared" ref="N22:N28" si="0">K22/$F$2</f>
        <v>0.13652173913043478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573</v>
      </c>
      <c r="Y22" s="61">
        <v>43182</v>
      </c>
      <c r="Z22" s="58" t="s">
        <v>521</v>
      </c>
      <c r="AA22" s="58" t="s">
        <v>499</v>
      </c>
      <c r="AB22" s="58">
        <v>12.5</v>
      </c>
      <c r="AC22" s="58" t="s">
        <v>468</v>
      </c>
      <c r="AD22" s="58">
        <v>51</v>
      </c>
    </row>
    <row r="23" spans="1:30" ht="17.25" customHeight="1" thickBot="1" x14ac:dyDescent="0.3">
      <c r="A23" s="58">
        <v>18</v>
      </c>
      <c r="B23" s="59">
        <v>4.2000000000000003E-2</v>
      </c>
      <c r="C23" s="59">
        <v>5.6500000000000002E-2</v>
      </c>
      <c r="D23" s="59">
        <v>4.9299999999999997E-2</v>
      </c>
      <c r="F23" s="58" t="s">
        <v>497</v>
      </c>
      <c r="G23" s="60">
        <v>4746</v>
      </c>
      <c r="H23" s="58">
        <v>1.03</v>
      </c>
      <c r="J23" s="46">
        <v>20</v>
      </c>
      <c r="K23" s="46">
        <f>X12</f>
        <v>618</v>
      </c>
      <c r="L23" s="52"/>
      <c r="M23" s="46"/>
      <c r="N23" s="57">
        <f t="shared" si="0"/>
        <v>0.13434782608695653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567</v>
      </c>
      <c r="Y23" s="61">
        <v>43124</v>
      </c>
      <c r="Z23" s="58" t="s">
        <v>523</v>
      </c>
      <c r="AA23" s="58" t="s">
        <v>497</v>
      </c>
      <c r="AB23" s="58">
        <v>12.3</v>
      </c>
      <c r="AC23" s="58" t="s">
        <v>468</v>
      </c>
      <c r="AD23" s="58">
        <v>53</v>
      </c>
    </row>
    <row r="24" spans="1:30" ht="17.25" customHeight="1" thickBot="1" x14ac:dyDescent="0.3">
      <c r="A24" s="58">
        <v>19</v>
      </c>
      <c r="B24" s="59">
        <v>3.0599999999999999E-2</v>
      </c>
      <c r="C24" s="59">
        <v>4.0099999999999997E-2</v>
      </c>
      <c r="D24" s="59">
        <v>3.5400000000000001E-2</v>
      </c>
      <c r="F24" s="58" t="s">
        <v>498</v>
      </c>
      <c r="G24" s="60">
        <v>4771</v>
      </c>
      <c r="H24" s="58">
        <v>1.03</v>
      </c>
      <c r="J24" s="46">
        <v>30</v>
      </c>
      <c r="K24" s="46">
        <f>X14</f>
        <v>612</v>
      </c>
      <c r="L24" s="52"/>
      <c r="M24" s="46"/>
      <c r="N24" s="57">
        <f t="shared" si="0"/>
        <v>0.13304347826086957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563</v>
      </c>
      <c r="Y24" s="61">
        <v>43134</v>
      </c>
      <c r="Z24" s="58" t="s">
        <v>524</v>
      </c>
      <c r="AA24" s="58" t="s">
        <v>500</v>
      </c>
      <c r="AB24" s="58">
        <v>12.2</v>
      </c>
      <c r="AC24" s="58" t="s">
        <v>467</v>
      </c>
      <c r="AD24" s="58">
        <v>57</v>
      </c>
    </row>
    <row r="25" spans="1:30" ht="17.25" customHeight="1" thickBot="1" x14ac:dyDescent="0.3">
      <c r="A25" s="58">
        <v>20</v>
      </c>
      <c r="B25" s="59">
        <v>2.2499999999999999E-2</v>
      </c>
      <c r="C25" s="59">
        <v>3.1199999999999999E-2</v>
      </c>
      <c r="D25" s="59">
        <v>2.69E-2</v>
      </c>
      <c r="F25" s="58" t="s">
        <v>499</v>
      </c>
      <c r="G25" s="60">
        <v>5024</v>
      </c>
      <c r="H25" s="58">
        <v>1.0900000000000001</v>
      </c>
      <c r="J25" s="46">
        <v>50</v>
      </c>
      <c r="K25" s="46">
        <f>X18</f>
        <v>603</v>
      </c>
      <c r="L25" s="52"/>
      <c r="M25" s="46"/>
      <c r="N25" s="57">
        <f t="shared" si="0"/>
        <v>0.13108695652173913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1.54E-2</v>
      </c>
      <c r="C26" s="59">
        <v>2.18E-2</v>
      </c>
      <c r="D26" s="59">
        <v>1.8599999999999998E-2</v>
      </c>
      <c r="F26" s="58" t="s">
        <v>500</v>
      </c>
      <c r="G26" s="60">
        <v>4508</v>
      </c>
      <c r="H26" s="58">
        <v>0.98</v>
      </c>
      <c r="J26" s="46">
        <v>100</v>
      </c>
      <c r="K26" s="46">
        <f>X20</f>
        <v>584</v>
      </c>
      <c r="L26" s="52"/>
      <c r="M26" s="46"/>
      <c r="N26" s="57">
        <f t="shared" si="0"/>
        <v>0.12695652173913044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0.01</v>
      </c>
      <c r="C27" s="59">
        <v>1.1299999999999999E-2</v>
      </c>
      <c r="D27" s="59">
        <v>1.0699999999999999E-2</v>
      </c>
      <c r="J27" s="46">
        <v>150</v>
      </c>
      <c r="K27" s="46">
        <f>X22</f>
        <v>573</v>
      </c>
      <c r="L27" s="52"/>
      <c r="M27" s="46"/>
      <c r="N27" s="57">
        <f t="shared" si="0"/>
        <v>0.12456521739130434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5.3E-3</v>
      </c>
      <c r="C28" s="59">
        <v>5.7999999999999996E-3</v>
      </c>
      <c r="D28" s="59">
        <v>5.5999999999999999E-3</v>
      </c>
      <c r="J28" s="46">
        <v>200</v>
      </c>
      <c r="K28" s="46">
        <f>X24</f>
        <v>563</v>
      </c>
      <c r="L28" s="52"/>
      <c r="M28" s="46"/>
      <c r="N28" s="57">
        <f t="shared" si="0"/>
        <v>0.12239130434782609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9"/>
  <sheetViews>
    <sheetView workbookViewId="0">
      <selection activeCell="F3" sqref="F3"/>
    </sheetView>
  </sheetViews>
  <sheetFormatPr defaultRowHeight="13.8" x14ac:dyDescent="0.25"/>
  <cols>
    <col min="1" max="4" width="5.59765625" customWidth="1"/>
    <col min="5" max="5" width="4" customWidth="1"/>
    <col min="6" max="6" width="9.3984375" customWidth="1"/>
    <col min="7" max="7" width="6.09765625" hidden="1" customWidth="1"/>
    <col min="8" max="8" width="6.09765625" customWidth="1"/>
    <col min="9" max="9" width="3.8984375" customWidth="1"/>
    <col min="10" max="10" width="5.3984375" customWidth="1"/>
    <col min="11" max="11" width="8.19921875" customWidth="1"/>
    <col min="12" max="12" width="3.8984375" hidden="1" customWidth="1"/>
    <col min="13" max="13" width="4.09765625" hidden="1" customWidth="1"/>
    <col min="14" max="14" width="5.59765625" bestFit="1" customWidth="1"/>
    <col min="15" max="20" width="6.09765625" customWidth="1"/>
    <col min="22" max="22" width="7.5976562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1.6" customHeight="1" thickBot="1" x14ac:dyDescent="0.5">
      <c r="A1" s="121" t="s">
        <v>464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customHeight="1" thickBot="1" x14ac:dyDescent="0.45">
      <c r="A2" s="92"/>
      <c r="B2" s="93"/>
      <c r="C2" s="93"/>
      <c r="D2" s="94" t="s">
        <v>594</v>
      </c>
      <c r="E2" s="93"/>
      <c r="F2" s="95">
        <v>44500</v>
      </c>
      <c r="G2" s="93"/>
      <c r="H2" s="96" t="s">
        <v>465</v>
      </c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7"/>
      <c r="W2" s="58">
        <v>1</v>
      </c>
      <c r="X2" s="58">
        <v>4585</v>
      </c>
      <c r="Y2" s="61">
        <v>43146</v>
      </c>
      <c r="Z2" s="58" t="s">
        <v>544</v>
      </c>
      <c r="AA2" s="58" t="s">
        <v>498</v>
      </c>
      <c r="AB2" s="58">
        <v>10.3</v>
      </c>
      <c r="AC2" s="58" t="s">
        <v>468</v>
      </c>
      <c r="AD2" s="58">
        <v>53</v>
      </c>
    </row>
    <row r="3" spans="1:30" ht="14.4" customHeight="1" thickBot="1" x14ac:dyDescent="0.3">
      <c r="A3" s="92"/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7"/>
      <c r="W3" s="58">
        <v>2</v>
      </c>
      <c r="X3" s="58">
        <v>4238</v>
      </c>
      <c r="Y3" s="61">
        <v>43448</v>
      </c>
      <c r="Z3" s="58" t="s">
        <v>518</v>
      </c>
      <c r="AA3" s="58" t="s">
        <v>499</v>
      </c>
      <c r="AB3" s="58">
        <v>9.5</v>
      </c>
      <c r="AC3" s="58" t="s">
        <v>467</v>
      </c>
      <c r="AD3" s="58">
        <v>66</v>
      </c>
    </row>
    <row r="4" spans="1:30" ht="21.6" customHeight="1" thickBot="1" x14ac:dyDescent="0.3">
      <c r="A4" s="98" t="s">
        <v>466</v>
      </c>
      <c r="B4" s="43" t="s">
        <v>467</v>
      </c>
      <c r="C4" s="90" t="s">
        <v>468</v>
      </c>
      <c r="D4" s="44" t="s">
        <v>469</v>
      </c>
      <c r="E4" s="93"/>
      <c r="F4" s="45" t="s">
        <v>595</v>
      </c>
      <c r="G4" s="45" t="s">
        <v>471</v>
      </c>
      <c r="H4" s="45" t="s">
        <v>475</v>
      </c>
      <c r="I4" s="93"/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4211</v>
      </c>
      <c r="Y4" s="61">
        <v>43188</v>
      </c>
      <c r="Z4" s="58" t="s">
        <v>518</v>
      </c>
      <c r="AA4" s="58" t="s">
        <v>498</v>
      </c>
      <c r="AB4" s="58">
        <v>9.5</v>
      </c>
      <c r="AC4" s="58" t="s">
        <v>467</v>
      </c>
      <c r="AD4" s="58">
        <v>68</v>
      </c>
    </row>
    <row r="5" spans="1:30" ht="15" customHeight="1" thickBot="1" x14ac:dyDescent="0.3">
      <c r="A5" s="99">
        <v>0</v>
      </c>
      <c r="B5" s="89">
        <v>1.12E-2</v>
      </c>
      <c r="C5" s="89">
        <v>6.4000000000000003E-3</v>
      </c>
      <c r="D5" s="89">
        <v>9.1000000000000004E-3</v>
      </c>
      <c r="E5" s="93"/>
      <c r="F5" s="58" t="s">
        <v>474</v>
      </c>
      <c r="G5" s="60">
        <v>46775</v>
      </c>
      <c r="H5" s="58">
        <v>1.05</v>
      </c>
      <c r="I5" s="93"/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4203</v>
      </c>
      <c r="Y5" s="61">
        <v>43167</v>
      </c>
      <c r="Z5" s="58" t="s">
        <v>518</v>
      </c>
      <c r="AA5" s="58" t="s">
        <v>498</v>
      </c>
      <c r="AB5" s="58">
        <v>9.4</v>
      </c>
      <c r="AC5" s="58" t="s">
        <v>467</v>
      </c>
      <c r="AD5" s="58">
        <v>70</v>
      </c>
    </row>
    <row r="6" spans="1:30" ht="15" customHeight="1" thickBot="1" x14ac:dyDescent="0.3">
      <c r="A6" s="99">
        <v>1</v>
      </c>
      <c r="B6" s="89">
        <v>9.4000000000000004E-3</v>
      </c>
      <c r="C6" s="89">
        <v>4.1999999999999997E-3</v>
      </c>
      <c r="D6" s="89">
        <v>7.1000000000000004E-3</v>
      </c>
      <c r="E6" s="93"/>
      <c r="F6" s="58" t="s">
        <v>476</v>
      </c>
      <c r="G6" s="60">
        <v>48101</v>
      </c>
      <c r="H6" s="58">
        <v>1.08</v>
      </c>
      <c r="I6" s="93"/>
      <c r="J6" s="47" t="s">
        <v>477</v>
      </c>
      <c r="K6" s="48">
        <v>0.77407847800237806</v>
      </c>
      <c r="L6" s="93"/>
      <c r="M6" s="93"/>
      <c r="N6" s="48" t="s">
        <v>468</v>
      </c>
      <c r="O6" s="93"/>
      <c r="P6" s="93"/>
      <c r="Q6" s="93"/>
      <c r="R6" s="93"/>
      <c r="S6" s="93"/>
      <c r="T6" s="93"/>
      <c r="U6" s="97"/>
      <c r="W6" s="58">
        <v>5</v>
      </c>
      <c r="X6" s="58">
        <v>4202</v>
      </c>
      <c r="Y6" s="61">
        <v>43201</v>
      </c>
      <c r="Z6" s="58" t="s">
        <v>518</v>
      </c>
      <c r="AA6" s="58" t="s">
        <v>497</v>
      </c>
      <c r="AB6" s="58">
        <v>9.4</v>
      </c>
      <c r="AC6" s="58" t="s">
        <v>467</v>
      </c>
      <c r="AD6" s="58">
        <v>71</v>
      </c>
    </row>
    <row r="7" spans="1:30" ht="14.4" customHeight="1" thickBot="1" x14ac:dyDescent="0.3">
      <c r="A7" s="99">
        <v>2</v>
      </c>
      <c r="B7" s="89">
        <v>8.6999999999999994E-3</v>
      </c>
      <c r="C7" s="89">
        <v>3.8E-3</v>
      </c>
      <c r="D7" s="89">
        <v>6.4999999999999997E-3</v>
      </c>
      <c r="E7" s="93"/>
      <c r="F7" s="58" t="s">
        <v>478</v>
      </c>
      <c r="G7" s="60">
        <v>47880</v>
      </c>
      <c r="H7" s="58">
        <v>1.07</v>
      </c>
      <c r="I7" s="93"/>
      <c r="J7" s="49" t="s">
        <v>479</v>
      </c>
      <c r="K7" s="48">
        <v>0.62024456521739135</v>
      </c>
      <c r="L7" s="93"/>
      <c r="M7" s="93"/>
      <c r="N7" s="48" t="s">
        <v>467</v>
      </c>
      <c r="O7" s="93"/>
      <c r="P7" s="93"/>
      <c r="Q7" s="93"/>
      <c r="R7" s="93"/>
      <c r="S7" s="93"/>
      <c r="T7" s="93"/>
      <c r="U7" s="97"/>
      <c r="W7" s="58">
        <v>6</v>
      </c>
      <c r="X7" s="58">
        <v>4199</v>
      </c>
      <c r="Y7" s="61">
        <v>43452</v>
      </c>
      <c r="Z7" s="58" t="s">
        <v>518</v>
      </c>
      <c r="AA7" s="58" t="s">
        <v>496</v>
      </c>
      <c r="AB7" s="58">
        <v>9.4</v>
      </c>
      <c r="AC7" s="58" t="s">
        <v>467</v>
      </c>
      <c r="AD7" s="58">
        <v>70</v>
      </c>
    </row>
    <row r="8" spans="1:30" ht="15.6" customHeight="1" thickBot="1" x14ac:dyDescent="0.35">
      <c r="A8" s="99">
        <v>3</v>
      </c>
      <c r="B8" s="89">
        <v>3.7000000000000002E-3</v>
      </c>
      <c r="C8" s="89">
        <v>3.3999999999999998E-3</v>
      </c>
      <c r="D8" s="89">
        <v>3.5999999999999999E-3</v>
      </c>
      <c r="E8" s="93"/>
      <c r="F8" s="58" t="s">
        <v>480</v>
      </c>
      <c r="G8" s="60">
        <v>46375</v>
      </c>
      <c r="H8" s="58">
        <v>1.04</v>
      </c>
      <c r="I8" s="93"/>
      <c r="J8" s="100"/>
      <c r="K8" s="101">
        <v>0.77407847800237806</v>
      </c>
      <c r="L8" s="93"/>
      <c r="M8" s="93"/>
      <c r="N8" s="93"/>
      <c r="O8" s="93"/>
      <c r="P8" s="93"/>
      <c r="Q8" s="93"/>
      <c r="R8" s="93"/>
      <c r="S8" s="93"/>
      <c r="T8" s="93"/>
      <c r="U8" s="97"/>
      <c r="W8" s="58">
        <v>7</v>
      </c>
      <c r="X8" s="58">
        <v>4184</v>
      </c>
      <c r="Y8" s="61">
        <v>43194</v>
      </c>
      <c r="Z8" s="58" t="s">
        <v>529</v>
      </c>
      <c r="AA8" s="58" t="s">
        <v>497</v>
      </c>
      <c r="AB8" s="58">
        <v>9.4</v>
      </c>
      <c r="AC8" s="58" t="s">
        <v>468</v>
      </c>
      <c r="AD8" s="58">
        <v>66</v>
      </c>
    </row>
    <row r="9" spans="1:30" ht="14.4" customHeight="1" thickBot="1" x14ac:dyDescent="0.35">
      <c r="A9" s="99">
        <v>4</v>
      </c>
      <c r="B9" s="89">
        <v>3.5999999999999999E-3</v>
      </c>
      <c r="C9" s="89">
        <v>7.7999999999999996E-3</v>
      </c>
      <c r="D9" s="89">
        <v>5.4999999999999997E-3</v>
      </c>
      <c r="E9" s="93"/>
      <c r="F9" s="58" t="s">
        <v>481</v>
      </c>
      <c r="G9" s="60">
        <v>41868</v>
      </c>
      <c r="H9" s="58">
        <v>1</v>
      </c>
      <c r="I9" s="93"/>
      <c r="J9" s="100"/>
      <c r="K9" s="101">
        <v>0.74622356495468278</v>
      </c>
      <c r="L9" s="93"/>
      <c r="M9" s="93"/>
      <c r="N9" s="93"/>
      <c r="O9" s="93"/>
      <c r="P9" s="93"/>
      <c r="Q9" s="93"/>
      <c r="R9" s="93"/>
      <c r="S9" s="93"/>
      <c r="T9" s="93"/>
      <c r="U9" s="97"/>
      <c r="W9" s="58">
        <v>8</v>
      </c>
      <c r="X9" s="58">
        <v>4182</v>
      </c>
      <c r="Y9" s="61">
        <v>43144</v>
      </c>
      <c r="Z9" s="58" t="s">
        <v>519</v>
      </c>
      <c r="AA9" s="58" t="s">
        <v>496</v>
      </c>
      <c r="AB9" s="58">
        <v>9.4</v>
      </c>
      <c r="AC9" s="58" t="s">
        <v>467</v>
      </c>
      <c r="AD9" s="58">
        <v>67</v>
      </c>
    </row>
    <row r="10" spans="1:30" ht="14.4" customHeight="1" thickBot="1" x14ac:dyDescent="0.35">
      <c r="A10" s="99">
        <v>5</v>
      </c>
      <c r="B10" s="89">
        <v>8.0999999999999996E-3</v>
      </c>
      <c r="C10" s="89">
        <v>2.01E-2</v>
      </c>
      <c r="D10" s="89">
        <v>1.34E-2</v>
      </c>
      <c r="E10" s="93"/>
      <c r="F10" s="58" t="s">
        <v>482</v>
      </c>
      <c r="G10" s="60">
        <v>41868</v>
      </c>
      <c r="H10" s="58">
        <v>0.94</v>
      </c>
      <c r="I10" s="93"/>
      <c r="J10" s="100"/>
      <c r="K10" s="101">
        <v>0.58648255813953487</v>
      </c>
      <c r="L10" s="93"/>
      <c r="M10" s="93"/>
      <c r="N10" s="93"/>
      <c r="O10" s="93"/>
      <c r="P10" s="93"/>
      <c r="Q10" s="93"/>
      <c r="R10" s="93"/>
      <c r="S10" s="93"/>
      <c r="T10" s="93"/>
      <c r="U10" s="97"/>
      <c r="W10" s="58">
        <v>9</v>
      </c>
      <c r="X10" s="58">
        <v>4182</v>
      </c>
      <c r="Y10" s="61">
        <v>43166</v>
      </c>
      <c r="Z10" s="58" t="s">
        <v>518</v>
      </c>
      <c r="AA10" s="58" t="s">
        <v>497</v>
      </c>
      <c r="AB10" s="58">
        <v>9.4</v>
      </c>
      <c r="AC10" s="58" t="s">
        <v>467</v>
      </c>
      <c r="AD10" s="58">
        <v>70</v>
      </c>
    </row>
    <row r="11" spans="1:30" ht="15" customHeight="1" thickBot="1" x14ac:dyDescent="0.35">
      <c r="A11" s="99">
        <v>6</v>
      </c>
      <c r="B11" s="89">
        <v>1.9E-2</v>
      </c>
      <c r="C11" s="89">
        <v>6.5100000000000005E-2</v>
      </c>
      <c r="D11" s="89">
        <v>3.9399999999999998E-2</v>
      </c>
      <c r="E11" s="93"/>
      <c r="F11" s="58" t="s">
        <v>483</v>
      </c>
      <c r="G11" s="60">
        <v>42685</v>
      </c>
      <c r="H11" s="58">
        <v>0.96</v>
      </c>
      <c r="I11" s="93"/>
      <c r="J11" s="100"/>
      <c r="K11" s="101">
        <v>0.62024456521739135</v>
      </c>
      <c r="L11" s="93"/>
      <c r="M11" s="93"/>
      <c r="N11" s="93"/>
      <c r="O11" s="93"/>
      <c r="P11" s="93"/>
      <c r="Q11" s="93"/>
      <c r="R11" s="93"/>
      <c r="S11" s="93"/>
      <c r="T11" s="93"/>
      <c r="U11" s="97"/>
      <c r="W11" s="58">
        <v>10</v>
      </c>
      <c r="X11" s="58">
        <v>4181</v>
      </c>
      <c r="Y11" s="61">
        <v>43201</v>
      </c>
      <c r="Z11" s="58" t="s">
        <v>544</v>
      </c>
      <c r="AA11" s="58" t="s">
        <v>497</v>
      </c>
      <c r="AB11" s="58">
        <v>9.4</v>
      </c>
      <c r="AC11" s="58" t="s">
        <v>467</v>
      </c>
      <c r="AD11" s="58">
        <v>58</v>
      </c>
    </row>
    <row r="12" spans="1:30" ht="14.4" customHeight="1" thickBot="1" x14ac:dyDescent="0.3">
      <c r="A12" s="99">
        <v>7</v>
      </c>
      <c r="B12" s="89">
        <v>3.3599999999999998E-2</v>
      </c>
      <c r="C12" s="89">
        <v>9.8799999999999999E-2</v>
      </c>
      <c r="D12" s="89">
        <v>6.25E-2</v>
      </c>
      <c r="E12" s="93"/>
      <c r="F12" s="58" t="s">
        <v>484</v>
      </c>
      <c r="G12" s="60">
        <v>42651</v>
      </c>
      <c r="H12" s="58">
        <v>0.96</v>
      </c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7"/>
      <c r="W12" s="58">
        <v>20</v>
      </c>
      <c r="X12" s="58">
        <v>4160</v>
      </c>
      <c r="Y12" s="61">
        <v>43181</v>
      </c>
      <c r="Z12" s="58" t="s">
        <v>518</v>
      </c>
      <c r="AA12" s="58" t="s">
        <v>498</v>
      </c>
      <c r="AB12" s="58">
        <v>9.3000000000000007</v>
      </c>
      <c r="AC12" s="58" t="s">
        <v>467</v>
      </c>
      <c r="AD12" s="58">
        <v>70</v>
      </c>
    </row>
    <row r="13" spans="1:30" ht="14.4" customHeight="1" thickBot="1" x14ac:dyDescent="0.3">
      <c r="A13" s="99">
        <v>8</v>
      </c>
      <c r="B13" s="89">
        <v>3.6700000000000003E-2</v>
      </c>
      <c r="C13" s="89">
        <v>8.5800000000000001E-2</v>
      </c>
      <c r="D13" s="89">
        <v>5.8400000000000001E-2</v>
      </c>
      <c r="E13" s="93"/>
      <c r="F13" s="58" t="s">
        <v>485</v>
      </c>
      <c r="G13" s="60">
        <v>41835</v>
      </c>
      <c r="H13" s="58">
        <v>0.94</v>
      </c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7"/>
      <c r="W13" s="58">
        <v>25</v>
      </c>
      <c r="X13" s="58">
        <v>4155</v>
      </c>
      <c r="Y13" s="61">
        <v>43215</v>
      </c>
      <c r="Z13" s="58" t="s">
        <v>518</v>
      </c>
      <c r="AA13" s="58" t="s">
        <v>497</v>
      </c>
      <c r="AB13" s="58">
        <v>9.3000000000000007</v>
      </c>
      <c r="AC13" s="58" t="s">
        <v>467</v>
      </c>
      <c r="AD13" s="58">
        <v>72</v>
      </c>
    </row>
    <row r="14" spans="1:30" ht="14.4" customHeight="1" thickBot="1" x14ac:dyDescent="0.3">
      <c r="A14" s="99">
        <v>9</v>
      </c>
      <c r="B14" s="89">
        <v>4.0800000000000003E-2</v>
      </c>
      <c r="C14" s="89">
        <v>6.9900000000000004E-2</v>
      </c>
      <c r="D14" s="89">
        <v>5.3699999999999998E-2</v>
      </c>
      <c r="E14" s="93"/>
      <c r="F14" s="58" t="s">
        <v>486</v>
      </c>
      <c r="G14" s="60">
        <v>44159</v>
      </c>
      <c r="H14" s="58">
        <v>0.99</v>
      </c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7"/>
      <c r="W14" s="58">
        <v>30</v>
      </c>
      <c r="X14" s="58">
        <v>4148</v>
      </c>
      <c r="Y14" s="61">
        <v>43196</v>
      </c>
      <c r="Z14" s="58" t="s">
        <v>518</v>
      </c>
      <c r="AA14" s="58" t="s">
        <v>499</v>
      </c>
      <c r="AB14" s="58">
        <v>9.3000000000000007</v>
      </c>
      <c r="AC14" s="58" t="s">
        <v>467</v>
      </c>
      <c r="AD14" s="58">
        <v>69</v>
      </c>
    </row>
    <row r="15" spans="1:30" ht="14.4" customHeight="1" thickBot="1" x14ac:dyDescent="0.3">
      <c r="A15" s="99">
        <v>10</v>
      </c>
      <c r="B15" s="89">
        <v>4.7699999999999999E-2</v>
      </c>
      <c r="C15" s="89">
        <v>6.6100000000000006E-2</v>
      </c>
      <c r="D15" s="89">
        <v>5.5899999999999998E-2</v>
      </c>
      <c r="E15" s="93"/>
      <c r="F15" s="58" t="s">
        <v>487</v>
      </c>
      <c r="G15" s="60">
        <v>44072</v>
      </c>
      <c r="H15" s="58">
        <v>0.99</v>
      </c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7"/>
      <c r="W15" s="58">
        <v>35</v>
      </c>
      <c r="X15" s="58">
        <v>4136</v>
      </c>
      <c r="Y15" s="61">
        <v>43193</v>
      </c>
      <c r="Z15" s="58" t="s">
        <v>518</v>
      </c>
      <c r="AA15" s="58" t="s">
        <v>496</v>
      </c>
      <c r="AB15" s="58">
        <v>9.3000000000000007</v>
      </c>
      <c r="AC15" s="58" t="s">
        <v>467</v>
      </c>
      <c r="AD15" s="58">
        <v>72</v>
      </c>
    </row>
    <row r="16" spans="1:30" ht="14.4" customHeight="1" thickBot="1" x14ac:dyDescent="0.3">
      <c r="A16" s="99">
        <v>11</v>
      </c>
      <c r="B16" s="89">
        <v>5.6599999999999998E-2</v>
      </c>
      <c r="C16" s="89">
        <v>6.4000000000000001E-2</v>
      </c>
      <c r="D16" s="89">
        <v>5.9900000000000002E-2</v>
      </c>
      <c r="E16" s="93"/>
      <c r="F16" s="58" t="s">
        <v>488</v>
      </c>
      <c r="G16" s="60">
        <v>43934</v>
      </c>
      <c r="H16" s="58">
        <v>0.98</v>
      </c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7"/>
      <c r="W16" s="58">
        <v>40</v>
      </c>
      <c r="X16" s="58">
        <v>4132</v>
      </c>
      <c r="Y16" s="61">
        <v>43441</v>
      </c>
      <c r="Z16" s="58" t="s">
        <v>518</v>
      </c>
      <c r="AA16" s="58" t="s">
        <v>499</v>
      </c>
      <c r="AB16" s="58">
        <v>9.3000000000000007</v>
      </c>
      <c r="AC16" s="58" t="s">
        <v>467</v>
      </c>
      <c r="AD16" s="58">
        <v>67</v>
      </c>
    </row>
    <row r="17" spans="1:30" ht="14.4" customHeight="1" thickBot="1" x14ac:dyDescent="0.3">
      <c r="A17" s="99">
        <v>12</v>
      </c>
      <c r="B17" s="89">
        <v>6.4000000000000001E-2</v>
      </c>
      <c r="C17" s="89">
        <v>6.4399999999999999E-2</v>
      </c>
      <c r="D17" s="89">
        <v>6.4199999999999993E-2</v>
      </c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7"/>
      <c r="W17" s="58">
        <v>45</v>
      </c>
      <c r="X17" s="58">
        <v>4127</v>
      </c>
      <c r="Y17" s="61">
        <v>43376</v>
      </c>
      <c r="Z17" s="58" t="s">
        <v>518</v>
      </c>
      <c r="AA17" s="58" t="s">
        <v>497</v>
      </c>
      <c r="AB17" s="58">
        <v>9.3000000000000007</v>
      </c>
      <c r="AC17" s="58" t="s">
        <v>467</v>
      </c>
      <c r="AD17" s="58">
        <v>72</v>
      </c>
    </row>
    <row r="18" spans="1:30" ht="14.4" customHeight="1" thickBot="1" x14ac:dyDescent="0.3">
      <c r="A18" s="99">
        <v>13</v>
      </c>
      <c r="B18" s="89">
        <v>6.5799999999999997E-2</v>
      </c>
      <c r="C18" s="89">
        <v>6.2100000000000002E-2</v>
      </c>
      <c r="D18" s="89">
        <v>6.4199999999999993E-2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7"/>
      <c r="W18" s="58">
        <v>50</v>
      </c>
      <c r="X18" s="58">
        <v>4116</v>
      </c>
      <c r="Y18" s="61">
        <v>43179</v>
      </c>
      <c r="Z18" s="58" t="s">
        <v>518</v>
      </c>
      <c r="AA18" s="58" t="s">
        <v>496</v>
      </c>
      <c r="AB18" s="58">
        <v>9.1999999999999993</v>
      </c>
      <c r="AC18" s="58" t="s">
        <v>467</v>
      </c>
      <c r="AD18" s="58">
        <v>71</v>
      </c>
    </row>
    <row r="19" spans="1:30" ht="14.4" customHeight="1" thickBot="1" x14ac:dyDescent="0.3">
      <c r="A19" s="99">
        <v>14</v>
      </c>
      <c r="B19" s="89">
        <v>7.0000000000000007E-2</v>
      </c>
      <c r="C19" s="89">
        <v>5.9499999999999997E-2</v>
      </c>
      <c r="D19" s="89">
        <v>6.54E-2</v>
      </c>
      <c r="E19" s="93"/>
      <c r="F19" s="45" t="s">
        <v>489</v>
      </c>
      <c r="G19" s="45" t="s">
        <v>471</v>
      </c>
      <c r="H19" s="45" t="s">
        <v>472</v>
      </c>
      <c r="I19" s="93"/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4077</v>
      </c>
      <c r="Y19" s="61">
        <v>43434</v>
      </c>
      <c r="Z19" s="58" t="s">
        <v>519</v>
      </c>
      <c r="AA19" s="58" t="s">
        <v>499</v>
      </c>
      <c r="AB19" s="58">
        <v>9.1999999999999993</v>
      </c>
      <c r="AC19" s="58" t="s">
        <v>467</v>
      </c>
      <c r="AD19" s="58">
        <v>68</v>
      </c>
    </row>
    <row r="20" spans="1:30" ht="14.4" customHeight="1" thickBot="1" x14ac:dyDescent="0.3">
      <c r="A20" s="99">
        <v>15</v>
      </c>
      <c r="B20" s="89">
        <v>8.0699999999999994E-2</v>
      </c>
      <c r="C20" s="89">
        <v>5.6899999999999999E-2</v>
      </c>
      <c r="D20" s="89">
        <v>7.0099999999999996E-2</v>
      </c>
      <c r="E20" s="93"/>
      <c r="F20" s="58" t="s">
        <v>491</v>
      </c>
      <c r="G20" s="60">
        <v>31811</v>
      </c>
      <c r="H20" s="58">
        <v>0.71</v>
      </c>
      <c r="I20" s="93"/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4050</v>
      </c>
      <c r="Y20" s="61">
        <v>43325</v>
      </c>
      <c r="Z20" s="58" t="s">
        <v>518</v>
      </c>
      <c r="AA20" s="58" t="s">
        <v>495</v>
      </c>
      <c r="AB20" s="58">
        <v>9.1</v>
      </c>
      <c r="AC20" s="58" t="s">
        <v>467</v>
      </c>
      <c r="AD20" s="58">
        <v>74</v>
      </c>
    </row>
    <row r="21" spans="1:30" ht="14.4" customHeight="1" thickBot="1" x14ac:dyDescent="0.3">
      <c r="A21" s="99">
        <v>16</v>
      </c>
      <c r="B21" s="89">
        <v>9.1300000000000006E-2</v>
      </c>
      <c r="C21" s="89">
        <v>5.5899999999999998E-2</v>
      </c>
      <c r="D21" s="89">
        <v>7.5600000000000001E-2</v>
      </c>
      <c r="E21" s="93"/>
      <c r="F21" s="58" t="s">
        <v>495</v>
      </c>
      <c r="G21" s="60">
        <v>46270</v>
      </c>
      <c r="H21" s="58">
        <v>1.04</v>
      </c>
      <c r="I21" s="93"/>
      <c r="J21" s="46">
        <v>5</v>
      </c>
      <c r="K21" s="46">
        <v>4178</v>
      </c>
      <c r="L21" s="52"/>
      <c r="M21" s="46"/>
      <c r="N21" s="57">
        <v>9.3677130044843043E-2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4027</v>
      </c>
      <c r="Y21" s="61">
        <v>43166</v>
      </c>
      <c r="Z21" s="58" t="s">
        <v>519</v>
      </c>
      <c r="AA21" s="58" t="s">
        <v>497</v>
      </c>
      <c r="AB21" s="58">
        <v>9</v>
      </c>
      <c r="AC21" s="58" t="s">
        <v>467</v>
      </c>
      <c r="AD21" s="58">
        <v>68</v>
      </c>
    </row>
    <row r="22" spans="1:30" ht="14.4" thickBot="1" x14ac:dyDescent="0.3">
      <c r="A22" s="99">
        <v>17</v>
      </c>
      <c r="B22" s="89">
        <v>9.4600000000000004E-2</v>
      </c>
      <c r="C22" s="89">
        <v>5.45E-2</v>
      </c>
      <c r="D22" s="89">
        <v>7.6899999999999996E-2</v>
      </c>
      <c r="E22" s="93"/>
      <c r="F22" s="58" t="s">
        <v>496</v>
      </c>
      <c r="G22" s="60">
        <v>47865</v>
      </c>
      <c r="H22" s="58">
        <v>1.07</v>
      </c>
      <c r="I22" s="93"/>
      <c r="J22" s="46">
        <v>10</v>
      </c>
      <c r="K22" s="46">
        <v>4158</v>
      </c>
      <c r="L22" s="52"/>
      <c r="M22" s="46"/>
      <c r="N22" s="57">
        <v>9.322869955156951E-2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4009</v>
      </c>
      <c r="Y22" s="61">
        <v>43307</v>
      </c>
      <c r="Z22" s="58" t="s">
        <v>518</v>
      </c>
      <c r="AA22" s="58" t="s">
        <v>498</v>
      </c>
      <c r="AB22" s="58">
        <v>9</v>
      </c>
      <c r="AC22" s="58" t="s">
        <v>467</v>
      </c>
      <c r="AD22" s="58">
        <v>73</v>
      </c>
    </row>
    <row r="23" spans="1:30" ht="14.4" thickBot="1" x14ac:dyDescent="0.3">
      <c r="A23" s="99">
        <v>18</v>
      </c>
      <c r="B23" s="89">
        <v>6.9900000000000004E-2</v>
      </c>
      <c r="C23" s="89">
        <v>4.7899999999999998E-2</v>
      </c>
      <c r="D23" s="89">
        <v>6.0100000000000001E-2</v>
      </c>
      <c r="E23" s="93"/>
      <c r="F23" s="58" t="s">
        <v>497</v>
      </c>
      <c r="G23" s="60">
        <v>48331</v>
      </c>
      <c r="H23" s="58">
        <v>1.08</v>
      </c>
      <c r="I23" s="93"/>
      <c r="J23" s="46">
        <v>20</v>
      </c>
      <c r="K23" s="46">
        <v>4135</v>
      </c>
      <c r="L23" s="52"/>
      <c r="M23" s="46"/>
      <c r="N23" s="57">
        <v>9.2713004484304931E-2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3991</v>
      </c>
      <c r="Y23" s="61">
        <v>43432</v>
      </c>
      <c r="Z23" s="58" t="s">
        <v>519</v>
      </c>
      <c r="AA23" s="58" t="s">
        <v>497</v>
      </c>
      <c r="AB23" s="58">
        <v>9</v>
      </c>
      <c r="AC23" s="58" t="s">
        <v>467</v>
      </c>
      <c r="AD23" s="58">
        <v>70</v>
      </c>
    </row>
    <row r="24" spans="1:30" ht="14.4" thickBot="1" x14ac:dyDescent="0.3">
      <c r="A24" s="99">
        <v>19</v>
      </c>
      <c r="B24" s="89">
        <v>5.4899999999999997E-2</v>
      </c>
      <c r="C24" s="89">
        <v>3.3599999999999998E-2</v>
      </c>
      <c r="D24" s="89">
        <v>4.5499999999999999E-2</v>
      </c>
      <c r="E24" s="93"/>
      <c r="F24" s="58" t="s">
        <v>498</v>
      </c>
      <c r="G24" s="60">
        <v>49059</v>
      </c>
      <c r="H24" s="58">
        <v>1.1000000000000001</v>
      </c>
      <c r="I24" s="93"/>
      <c r="J24" s="46">
        <v>30</v>
      </c>
      <c r="K24" s="46">
        <v>4109</v>
      </c>
      <c r="L24" s="52"/>
      <c r="M24" s="46"/>
      <c r="N24" s="57">
        <v>9.2130044843049333E-2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3968</v>
      </c>
      <c r="Y24" s="61">
        <v>43126</v>
      </c>
      <c r="Z24" s="58" t="s">
        <v>519</v>
      </c>
      <c r="AA24" s="58" t="s">
        <v>499</v>
      </c>
      <c r="AB24" s="58">
        <v>8.9</v>
      </c>
      <c r="AC24" s="58" t="s">
        <v>467</v>
      </c>
      <c r="AD24" s="58">
        <v>68</v>
      </c>
    </row>
    <row r="25" spans="1:30" ht="14.4" thickBot="1" x14ac:dyDescent="0.3">
      <c r="A25" s="99">
        <v>20</v>
      </c>
      <c r="B25" s="89">
        <v>4.5600000000000002E-2</v>
      </c>
      <c r="C25" s="89">
        <v>2.5399999999999999E-2</v>
      </c>
      <c r="D25" s="89">
        <v>3.6700000000000003E-2</v>
      </c>
      <c r="E25" s="93"/>
      <c r="F25" s="58" t="s">
        <v>499</v>
      </c>
      <c r="G25" s="60">
        <v>50553</v>
      </c>
      <c r="H25" s="58">
        <v>1.1299999999999999</v>
      </c>
      <c r="I25" s="93"/>
      <c r="J25" s="46">
        <v>50</v>
      </c>
      <c r="K25" s="46">
        <v>4074</v>
      </c>
      <c r="L25" s="52"/>
      <c r="M25" s="46"/>
      <c r="N25" s="57">
        <v>9.1345291479820623E-2</v>
      </c>
      <c r="O25" s="93"/>
      <c r="P25" s="93"/>
      <c r="Q25" s="93"/>
      <c r="R25" s="93"/>
      <c r="S25" s="93"/>
      <c r="T25" s="93"/>
      <c r="U25" s="97"/>
    </row>
    <row r="26" spans="1:30" ht="14.4" thickBot="1" x14ac:dyDescent="0.3">
      <c r="A26" s="99">
        <v>21</v>
      </c>
      <c r="B26" s="89">
        <v>3.95E-2</v>
      </c>
      <c r="C26" s="89">
        <v>2.0899999999999998E-2</v>
      </c>
      <c r="D26" s="89">
        <v>3.1300000000000001E-2</v>
      </c>
      <c r="E26" s="93"/>
      <c r="F26" s="58" t="s">
        <v>500</v>
      </c>
      <c r="G26" s="60">
        <v>38474</v>
      </c>
      <c r="H26" s="58">
        <v>0.86</v>
      </c>
      <c r="I26" s="93"/>
      <c r="J26" s="46">
        <v>100</v>
      </c>
      <c r="K26" s="46">
        <v>4010</v>
      </c>
      <c r="L26" s="52"/>
      <c r="M26" s="46"/>
      <c r="N26" s="57">
        <v>8.9910313901345296E-2</v>
      </c>
      <c r="O26" s="93"/>
      <c r="P26" s="93"/>
      <c r="Q26" s="93"/>
      <c r="R26" s="93"/>
      <c r="S26" s="93"/>
      <c r="T26" s="93"/>
      <c r="U26" s="97"/>
    </row>
    <row r="27" spans="1:30" ht="14.4" thickBot="1" x14ac:dyDescent="0.3">
      <c r="A27" s="99">
        <v>22</v>
      </c>
      <c r="B27" s="89">
        <v>2.6800000000000001E-2</v>
      </c>
      <c r="C27" s="89">
        <v>1.43E-2</v>
      </c>
      <c r="D27" s="89">
        <v>2.12E-2</v>
      </c>
      <c r="E27" s="93"/>
      <c r="F27" s="93"/>
      <c r="G27" s="93"/>
      <c r="H27" s="93"/>
      <c r="I27" s="93"/>
      <c r="J27" s="46">
        <v>150</v>
      </c>
      <c r="K27" s="46">
        <v>3963</v>
      </c>
      <c r="L27" s="52"/>
      <c r="M27" s="46"/>
      <c r="N27" s="57">
        <v>8.8856502242152469E-2</v>
      </c>
      <c r="O27" s="93"/>
      <c r="P27" s="93"/>
      <c r="Q27" s="93"/>
      <c r="R27" s="93"/>
      <c r="S27" s="93"/>
      <c r="T27" s="93"/>
      <c r="U27" s="97"/>
    </row>
    <row r="28" spans="1:30" ht="14.4" thickBot="1" x14ac:dyDescent="0.3">
      <c r="A28" s="99">
        <v>23</v>
      </c>
      <c r="B28" s="89">
        <v>1.5900000000000001E-2</v>
      </c>
      <c r="C28" s="89">
        <v>9.5999999999999992E-3</v>
      </c>
      <c r="D28" s="59">
        <v>1.32E-2</v>
      </c>
      <c r="E28" s="93"/>
      <c r="F28" s="93"/>
      <c r="G28" s="93"/>
      <c r="H28" s="93"/>
      <c r="I28" s="93"/>
      <c r="J28" s="46">
        <v>200</v>
      </c>
      <c r="K28" s="46">
        <v>3914</v>
      </c>
      <c r="L28" s="52"/>
      <c r="M28" s="46"/>
      <c r="N28" s="57">
        <v>8.7757847533632291E-2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</sheetData>
  <mergeCells count="4">
    <mergeCell ref="A1:U1"/>
    <mergeCell ref="J4:N4"/>
    <mergeCell ref="J5:N5"/>
    <mergeCell ref="J19:N19"/>
  </mergeCells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3" sqref="F3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542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27400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2461</v>
      </c>
      <c r="Y2" s="61">
        <v>43154</v>
      </c>
      <c r="Z2" s="58" t="s">
        <v>519</v>
      </c>
      <c r="AA2" s="58" t="s">
        <v>499</v>
      </c>
      <c r="AB2" s="58">
        <v>10.3</v>
      </c>
      <c r="AC2" s="58" t="s">
        <v>468</v>
      </c>
      <c r="AD2" s="58">
        <v>53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2420</v>
      </c>
      <c r="Y3" s="61">
        <v>43119</v>
      </c>
      <c r="Z3" s="58" t="s">
        <v>518</v>
      </c>
      <c r="AA3" s="58" t="s">
        <v>499</v>
      </c>
      <c r="AB3" s="58">
        <v>10.1</v>
      </c>
      <c r="AC3" s="58" t="s">
        <v>468</v>
      </c>
      <c r="AD3" s="58">
        <v>52</v>
      </c>
    </row>
    <row r="4" spans="1:30" ht="14.4" thickBot="1" x14ac:dyDescent="0.3">
      <c r="A4" s="42" t="s">
        <v>466</v>
      </c>
      <c r="B4" s="43" t="s">
        <v>467</v>
      </c>
      <c r="C4" s="91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2420</v>
      </c>
      <c r="Y4" s="61">
        <v>43165</v>
      </c>
      <c r="Z4" s="58" t="s">
        <v>518</v>
      </c>
      <c r="AA4" s="58" t="s">
        <v>496</v>
      </c>
      <c r="AB4" s="58">
        <v>10.1</v>
      </c>
      <c r="AC4" s="58" t="s">
        <v>467</v>
      </c>
      <c r="AD4" s="58">
        <v>51</v>
      </c>
    </row>
    <row r="5" spans="1:30" ht="18.75" customHeight="1" thickBot="1" x14ac:dyDescent="0.3">
      <c r="A5" s="58">
        <v>0</v>
      </c>
      <c r="B5" s="59">
        <v>1.0999999999999999E-2</v>
      </c>
      <c r="C5" s="59">
        <v>8.8999999999999999E-3</v>
      </c>
      <c r="D5" s="59">
        <v>9.4999999999999998E-3</v>
      </c>
      <c r="F5" s="58" t="s">
        <v>474</v>
      </c>
      <c r="G5" s="60">
        <v>24738</v>
      </c>
      <c r="H5" s="62">
        <v>0.93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2419</v>
      </c>
      <c r="Y5" s="61">
        <v>43168</v>
      </c>
      <c r="Z5" s="58" t="s">
        <v>519</v>
      </c>
      <c r="AA5" s="58" t="s">
        <v>499</v>
      </c>
      <c r="AB5" s="58">
        <v>10.1</v>
      </c>
      <c r="AC5" s="58" t="s">
        <v>468</v>
      </c>
      <c r="AD5" s="58">
        <v>55</v>
      </c>
    </row>
    <row r="6" spans="1:30" ht="17.25" customHeight="1" thickBot="1" x14ac:dyDescent="0.3">
      <c r="A6" s="58">
        <v>1</v>
      </c>
      <c r="B6" s="59">
        <v>8.5000000000000006E-3</v>
      </c>
      <c r="C6" s="59">
        <v>7.1000000000000004E-3</v>
      </c>
      <c r="D6" s="59">
        <v>7.4999999999999997E-3</v>
      </c>
      <c r="F6" s="58" t="s">
        <v>476</v>
      </c>
      <c r="G6" s="60">
        <v>26387</v>
      </c>
      <c r="H6" s="62">
        <v>0.99</v>
      </c>
      <c r="J6" s="47" t="s">
        <v>477</v>
      </c>
      <c r="K6" s="48">
        <f>LARGE((K8,K9),1)</f>
        <v>0.65451055662188107</v>
      </c>
      <c r="N6" s="48" t="s">
        <v>468</v>
      </c>
      <c r="O6" s="93"/>
      <c r="P6" s="93"/>
      <c r="Q6" s="93"/>
      <c r="R6" s="93"/>
      <c r="S6" s="93"/>
      <c r="T6" s="93"/>
      <c r="U6" s="97"/>
      <c r="W6" s="58">
        <v>5</v>
      </c>
      <c r="X6" s="58">
        <v>2397</v>
      </c>
      <c r="Y6" s="61">
        <v>43161</v>
      </c>
      <c r="Z6" s="58" t="s">
        <v>519</v>
      </c>
      <c r="AA6" s="58" t="s">
        <v>499</v>
      </c>
      <c r="AB6" s="58">
        <v>10</v>
      </c>
      <c r="AC6" s="58" t="s">
        <v>468</v>
      </c>
      <c r="AD6" s="58">
        <v>54</v>
      </c>
    </row>
    <row r="7" spans="1:30" ht="17.25" customHeight="1" thickBot="1" x14ac:dyDescent="0.3">
      <c r="A7" s="58">
        <v>2</v>
      </c>
      <c r="B7" s="59">
        <v>7.1999999999999998E-3</v>
      </c>
      <c r="C7" s="59">
        <v>6.4000000000000003E-3</v>
      </c>
      <c r="D7" s="59">
        <v>6.4999999999999997E-3</v>
      </c>
      <c r="F7" s="58" t="s">
        <v>478</v>
      </c>
      <c r="G7" s="60">
        <v>26361</v>
      </c>
      <c r="H7" s="62">
        <v>0.99</v>
      </c>
      <c r="J7" s="49" t="s">
        <v>479</v>
      </c>
      <c r="K7" s="48">
        <f>LARGE((K10,K11),1)</f>
        <v>0.55511288180610885</v>
      </c>
      <c r="N7" s="48" t="s">
        <v>467</v>
      </c>
      <c r="O7" s="93"/>
      <c r="P7" s="93"/>
      <c r="Q7" s="93"/>
      <c r="R7" s="93"/>
      <c r="S7" s="93"/>
      <c r="T7" s="93"/>
      <c r="U7" s="97"/>
      <c r="W7" s="58">
        <v>6</v>
      </c>
      <c r="X7" s="58">
        <v>2380</v>
      </c>
      <c r="Y7" s="61">
        <v>43167</v>
      </c>
      <c r="Z7" s="58" t="s">
        <v>518</v>
      </c>
      <c r="AA7" s="58" t="s">
        <v>498</v>
      </c>
      <c r="AB7" s="58">
        <v>9.9</v>
      </c>
      <c r="AC7" s="58" t="s">
        <v>468</v>
      </c>
      <c r="AD7" s="58">
        <v>55</v>
      </c>
    </row>
    <row r="8" spans="1:30" ht="17.25" customHeight="1" thickBot="1" x14ac:dyDescent="0.35">
      <c r="A8" s="58">
        <v>3</v>
      </c>
      <c r="B8" s="59">
        <v>5.3E-3</v>
      </c>
      <c r="C8" s="59">
        <v>5.1000000000000004E-3</v>
      </c>
      <c r="D8" s="59">
        <v>5.0000000000000001E-3</v>
      </c>
      <c r="F8" s="58" t="s">
        <v>480</v>
      </c>
      <c r="G8" s="60">
        <v>26382</v>
      </c>
      <c r="H8" s="62">
        <v>0.99</v>
      </c>
      <c r="K8" s="50">
        <f>LARGE(B11:C11,1)/(B11+C11)</f>
        <v>0.59849624060150375</v>
      </c>
      <c r="O8" s="93"/>
      <c r="P8" s="93"/>
      <c r="Q8" s="93"/>
      <c r="R8" s="93"/>
      <c r="S8" s="93"/>
      <c r="T8" s="93"/>
      <c r="U8" s="97"/>
      <c r="W8" s="58">
        <v>7</v>
      </c>
      <c r="X8" s="58">
        <v>2375</v>
      </c>
      <c r="Y8" s="61">
        <v>43172</v>
      </c>
      <c r="Z8" s="58" t="s">
        <v>518</v>
      </c>
      <c r="AA8" s="58" t="s">
        <v>496</v>
      </c>
      <c r="AB8" s="58">
        <v>9.9</v>
      </c>
      <c r="AC8" s="58" t="s">
        <v>468</v>
      </c>
      <c r="AD8" s="58">
        <v>52</v>
      </c>
    </row>
    <row r="9" spans="1:30" ht="17.25" customHeight="1" thickBot="1" x14ac:dyDescent="0.35">
      <c r="A9" s="58">
        <v>4</v>
      </c>
      <c r="B9" s="59">
        <v>6.1999999999999998E-3</v>
      </c>
      <c r="C9" s="59">
        <v>6.7000000000000002E-3</v>
      </c>
      <c r="D9" s="59">
        <v>6.4000000000000003E-3</v>
      </c>
      <c r="F9" s="58" t="s">
        <v>481</v>
      </c>
      <c r="G9" s="60">
        <v>40699</v>
      </c>
      <c r="H9" s="62"/>
      <c r="K9" s="50">
        <f>LARGE(B12:C12,1)/(B12+C12)</f>
        <v>0.65451055662188107</v>
      </c>
      <c r="O9" s="93"/>
      <c r="P9" s="93"/>
      <c r="Q9" s="93"/>
      <c r="R9" s="93"/>
      <c r="S9" s="93"/>
      <c r="T9" s="93"/>
      <c r="U9" s="97"/>
      <c r="W9" s="58">
        <v>8</v>
      </c>
      <c r="X9" s="58">
        <v>2370</v>
      </c>
      <c r="Y9" s="61">
        <v>43154</v>
      </c>
      <c r="Z9" s="58" t="s">
        <v>518</v>
      </c>
      <c r="AA9" s="58" t="s">
        <v>499</v>
      </c>
      <c r="AB9" s="58">
        <v>9.9</v>
      </c>
      <c r="AC9" s="58" t="s">
        <v>468</v>
      </c>
      <c r="AD9" s="58">
        <v>54</v>
      </c>
    </row>
    <row r="10" spans="1:30" ht="17.25" customHeight="1" thickBot="1" x14ac:dyDescent="0.35">
      <c r="A10" s="58">
        <v>5</v>
      </c>
      <c r="B10" s="59">
        <v>1.2200000000000001E-2</v>
      </c>
      <c r="C10" s="59">
        <v>1.5800000000000002E-2</v>
      </c>
      <c r="D10" s="59">
        <v>1.43E-2</v>
      </c>
      <c r="F10" s="58" t="s">
        <v>482</v>
      </c>
      <c r="G10" s="60">
        <v>27192</v>
      </c>
      <c r="H10" s="62"/>
      <c r="K10" s="50">
        <f>LARGE(B20:C20,1)/(B20+C20)</f>
        <v>0.53556771545827631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2356</v>
      </c>
      <c r="Y10" s="61">
        <v>43455</v>
      </c>
      <c r="Z10" s="58" t="s">
        <v>519</v>
      </c>
      <c r="AA10" s="58" t="s">
        <v>499</v>
      </c>
      <c r="AB10" s="58">
        <v>9.8000000000000007</v>
      </c>
      <c r="AC10" s="58" t="s">
        <v>468</v>
      </c>
      <c r="AD10" s="58">
        <v>56</v>
      </c>
    </row>
    <row r="11" spans="1:30" ht="17.25" customHeight="1" thickBot="1" x14ac:dyDescent="0.35">
      <c r="A11" s="58">
        <v>6</v>
      </c>
      <c r="B11" s="59">
        <v>2.6700000000000002E-2</v>
      </c>
      <c r="C11" s="59">
        <v>3.9800000000000002E-2</v>
      </c>
      <c r="D11" s="59">
        <v>3.4599999999999999E-2</v>
      </c>
      <c r="F11" s="58" t="s">
        <v>483</v>
      </c>
      <c r="G11" s="60">
        <v>25483</v>
      </c>
      <c r="H11" s="62"/>
      <c r="K11" s="50">
        <f>LARGE(B21:C21,1)/(B21+C21)</f>
        <v>0.55511288180610885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2355</v>
      </c>
      <c r="Y11" s="61">
        <v>43175</v>
      </c>
      <c r="Z11" s="58" t="s">
        <v>518</v>
      </c>
      <c r="AA11" s="58" t="s">
        <v>499</v>
      </c>
      <c r="AB11" s="58">
        <v>9.8000000000000007</v>
      </c>
      <c r="AC11" s="58" t="s">
        <v>468</v>
      </c>
      <c r="AD11" s="58">
        <v>52</v>
      </c>
    </row>
    <row r="12" spans="1:30" ht="17.25" customHeight="1" thickBot="1" x14ac:dyDescent="0.3">
      <c r="A12" s="58">
        <v>7</v>
      </c>
      <c r="B12" s="59">
        <v>3.5999999999999997E-2</v>
      </c>
      <c r="C12" s="59">
        <v>6.8199999999999997E-2</v>
      </c>
      <c r="D12" s="59">
        <v>5.57E-2</v>
      </c>
      <c r="F12" s="58" t="s">
        <v>484</v>
      </c>
      <c r="G12" s="60">
        <v>27371</v>
      </c>
      <c r="H12" s="62">
        <v>1.02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2319</v>
      </c>
      <c r="Y12" s="61">
        <v>43434</v>
      </c>
      <c r="Z12" s="58" t="s">
        <v>519</v>
      </c>
      <c r="AA12" s="58" t="s">
        <v>499</v>
      </c>
      <c r="AB12" s="58">
        <v>9.6999999999999993</v>
      </c>
      <c r="AC12" s="58" t="s">
        <v>468</v>
      </c>
      <c r="AD12" s="58">
        <v>52</v>
      </c>
    </row>
    <row r="13" spans="1:30" ht="17.25" customHeight="1" thickBot="1" x14ac:dyDescent="0.3">
      <c r="A13" s="58">
        <v>8</v>
      </c>
      <c r="B13" s="59">
        <v>4.0899999999999999E-2</v>
      </c>
      <c r="C13" s="59">
        <v>7.0099999999999996E-2</v>
      </c>
      <c r="D13" s="59">
        <v>5.8700000000000002E-2</v>
      </c>
      <c r="F13" s="58" t="s">
        <v>485</v>
      </c>
      <c r="G13" s="60">
        <v>26215</v>
      </c>
      <c r="H13" s="62">
        <v>0.96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2313</v>
      </c>
      <c r="Y13" s="61">
        <v>43224</v>
      </c>
      <c r="Z13" s="58" t="s">
        <v>518</v>
      </c>
      <c r="AA13" s="58" t="s">
        <v>499</v>
      </c>
      <c r="AB13" s="58">
        <v>9.6</v>
      </c>
      <c r="AC13" s="58" t="s">
        <v>468</v>
      </c>
      <c r="AD13" s="58">
        <v>55</v>
      </c>
    </row>
    <row r="14" spans="1:30" ht="14.4" thickBot="1" x14ac:dyDescent="0.3">
      <c r="A14" s="58">
        <v>9</v>
      </c>
      <c r="B14" s="59">
        <v>4.6100000000000002E-2</v>
      </c>
      <c r="C14" s="59">
        <v>6.1499999999999999E-2</v>
      </c>
      <c r="D14" s="59">
        <v>5.5500000000000001E-2</v>
      </c>
      <c r="F14" s="58" t="s">
        <v>486</v>
      </c>
      <c r="G14" s="60">
        <v>26538</v>
      </c>
      <c r="H14" s="62">
        <v>1.03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2305</v>
      </c>
      <c r="Y14" s="61">
        <v>43182</v>
      </c>
      <c r="Z14" s="58" t="s">
        <v>519</v>
      </c>
      <c r="AA14" s="58" t="s">
        <v>499</v>
      </c>
      <c r="AB14" s="58">
        <v>9.6</v>
      </c>
      <c r="AC14" s="58" t="s">
        <v>468</v>
      </c>
      <c r="AD14" s="58">
        <v>56</v>
      </c>
    </row>
    <row r="15" spans="1:30" ht="14.4" thickBot="1" x14ac:dyDescent="0.3">
      <c r="A15" s="58">
        <v>10</v>
      </c>
      <c r="B15" s="59">
        <v>5.4100000000000002E-2</v>
      </c>
      <c r="C15" s="59">
        <v>6.1499999999999999E-2</v>
      </c>
      <c r="D15" s="59">
        <v>5.8700000000000002E-2</v>
      </c>
      <c r="F15" s="58" t="s">
        <v>487</v>
      </c>
      <c r="G15" s="60">
        <v>23341</v>
      </c>
      <c r="H15" s="62">
        <v>0.98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2285</v>
      </c>
      <c r="Y15" s="61">
        <v>43161</v>
      </c>
      <c r="Z15" s="58" t="s">
        <v>520</v>
      </c>
      <c r="AA15" s="58" t="s">
        <v>499</v>
      </c>
      <c r="AB15" s="58">
        <v>9.5</v>
      </c>
      <c r="AC15" s="58" t="s">
        <v>468</v>
      </c>
      <c r="AD15" s="58">
        <v>57</v>
      </c>
    </row>
    <row r="16" spans="1:30" ht="14.4" thickBot="1" x14ac:dyDescent="0.3">
      <c r="A16" s="58">
        <v>11</v>
      </c>
      <c r="B16" s="59">
        <v>6.1699999999999998E-2</v>
      </c>
      <c r="C16" s="59">
        <v>6.5799999999999997E-2</v>
      </c>
      <c r="D16" s="59">
        <v>6.4299999999999996E-2</v>
      </c>
      <c r="F16" s="58" t="s">
        <v>488</v>
      </c>
      <c r="G16" s="60">
        <v>22678</v>
      </c>
      <c r="H16" s="62">
        <v>1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2277</v>
      </c>
      <c r="Y16" s="61">
        <v>43181</v>
      </c>
      <c r="Z16" s="58" t="s">
        <v>518</v>
      </c>
      <c r="AA16" s="58" t="s">
        <v>498</v>
      </c>
      <c r="AB16" s="58">
        <v>9.5</v>
      </c>
      <c r="AC16" s="58" t="s">
        <v>468</v>
      </c>
      <c r="AD16" s="58">
        <v>52</v>
      </c>
    </row>
    <row r="17" spans="1:30" ht="14.4" thickBot="1" x14ac:dyDescent="0.3">
      <c r="A17" s="58">
        <v>12</v>
      </c>
      <c r="B17" s="59">
        <v>7.0400000000000004E-2</v>
      </c>
      <c r="C17" s="59">
        <v>6.9800000000000001E-2</v>
      </c>
      <c r="D17" s="59">
        <v>7.0099999999999996E-2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2273</v>
      </c>
      <c r="Y17" s="61">
        <v>43441</v>
      </c>
      <c r="Z17" s="58" t="s">
        <v>519</v>
      </c>
      <c r="AA17" s="58" t="s">
        <v>499</v>
      </c>
      <c r="AB17" s="58">
        <v>9.5</v>
      </c>
      <c r="AC17" s="58" t="s">
        <v>468</v>
      </c>
      <c r="AD17" s="58">
        <v>53</v>
      </c>
    </row>
    <row r="18" spans="1:30" ht="14.4" thickBot="1" x14ac:dyDescent="0.3">
      <c r="A18" s="58">
        <v>13</v>
      </c>
      <c r="B18" s="59">
        <v>7.1499999999999994E-2</v>
      </c>
      <c r="C18" s="59">
        <v>6.8699999999999997E-2</v>
      </c>
      <c r="D18" s="59">
        <v>6.9900000000000004E-2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2266</v>
      </c>
      <c r="Y18" s="61">
        <v>43153</v>
      </c>
      <c r="Z18" s="58" t="s">
        <v>519</v>
      </c>
      <c r="AA18" s="58" t="s">
        <v>498</v>
      </c>
      <c r="AB18" s="58">
        <v>9.4</v>
      </c>
      <c r="AC18" s="58" t="s">
        <v>468</v>
      </c>
      <c r="AD18" s="58">
        <v>55</v>
      </c>
    </row>
    <row r="19" spans="1:30" ht="17.25" customHeight="1" thickBot="1" x14ac:dyDescent="0.3">
      <c r="A19" s="58">
        <v>14</v>
      </c>
      <c r="B19" s="59">
        <v>7.3499999999999996E-2</v>
      </c>
      <c r="C19" s="59">
        <v>6.7000000000000004E-2</v>
      </c>
      <c r="D19" s="59">
        <v>6.9699999999999998E-2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2240</v>
      </c>
      <c r="Y19" s="61">
        <v>43444</v>
      </c>
      <c r="Z19" s="58" t="s">
        <v>518</v>
      </c>
      <c r="AA19" s="58" t="s">
        <v>495</v>
      </c>
      <c r="AB19" s="58">
        <v>9.3000000000000007</v>
      </c>
      <c r="AC19" s="58" t="s">
        <v>467</v>
      </c>
      <c r="AD19" s="58">
        <v>50</v>
      </c>
    </row>
    <row r="20" spans="1:30" ht="17.25" customHeight="1" thickBot="1" x14ac:dyDescent="0.3">
      <c r="A20" s="58">
        <v>15</v>
      </c>
      <c r="B20" s="59">
        <v>7.8299999999999995E-2</v>
      </c>
      <c r="C20" s="59">
        <v>6.7900000000000002E-2</v>
      </c>
      <c r="D20" s="59">
        <v>7.2099999999999997E-2</v>
      </c>
      <c r="F20" s="58" t="s">
        <v>491</v>
      </c>
      <c r="G20" s="60">
        <v>17297</v>
      </c>
      <c r="H20" s="58">
        <v>0.65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2213</v>
      </c>
      <c r="Y20" s="61">
        <v>43160</v>
      </c>
      <c r="Z20" s="58" t="s">
        <v>519</v>
      </c>
      <c r="AA20" s="58" t="s">
        <v>498</v>
      </c>
      <c r="AB20" s="58">
        <v>9.1999999999999993</v>
      </c>
      <c r="AC20" s="58" t="s">
        <v>468</v>
      </c>
      <c r="AD20" s="58">
        <v>54</v>
      </c>
    </row>
    <row r="21" spans="1:30" ht="17.25" customHeight="1" thickBot="1" x14ac:dyDescent="0.3">
      <c r="A21" s="58">
        <v>16</v>
      </c>
      <c r="B21" s="59">
        <v>8.3599999999999994E-2</v>
      </c>
      <c r="C21" s="59">
        <v>6.7000000000000004E-2</v>
      </c>
      <c r="D21" s="59">
        <v>7.3899999999999993E-2</v>
      </c>
      <c r="F21" s="58" t="s">
        <v>495</v>
      </c>
      <c r="G21" s="60">
        <v>27691</v>
      </c>
      <c r="H21" s="58">
        <v>1.04</v>
      </c>
      <c r="J21" s="46">
        <v>5</v>
      </c>
      <c r="K21" s="46">
        <f>X6</f>
        <v>2397</v>
      </c>
      <c r="L21" s="52"/>
      <c r="M21" s="46"/>
      <c r="N21" s="57">
        <f>K21/$F$2</f>
        <v>8.7481751824817516E-2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2191</v>
      </c>
      <c r="Y21" s="61">
        <v>43146</v>
      </c>
      <c r="Z21" s="58" t="s">
        <v>518</v>
      </c>
      <c r="AA21" s="58" t="s">
        <v>498</v>
      </c>
      <c r="AB21" s="58">
        <v>9.1</v>
      </c>
      <c r="AC21" s="58" t="s">
        <v>468</v>
      </c>
      <c r="AD21" s="58">
        <v>54</v>
      </c>
    </row>
    <row r="22" spans="1:30" ht="17.25" customHeight="1" thickBot="1" x14ac:dyDescent="0.3">
      <c r="A22" s="58">
        <v>17</v>
      </c>
      <c r="B22" s="59">
        <v>8.5999999999999993E-2</v>
      </c>
      <c r="C22" s="59">
        <v>6.6000000000000003E-2</v>
      </c>
      <c r="D22" s="59">
        <v>7.4200000000000002E-2</v>
      </c>
      <c r="F22" s="58" t="s">
        <v>496</v>
      </c>
      <c r="G22" s="60">
        <v>28484</v>
      </c>
      <c r="H22" s="58">
        <v>1.07</v>
      </c>
      <c r="J22" s="46">
        <v>10</v>
      </c>
      <c r="K22" s="46">
        <f>X11</f>
        <v>2355</v>
      </c>
      <c r="L22" s="52"/>
      <c r="M22" s="46"/>
      <c r="N22" s="57">
        <f t="shared" ref="N22:N28" si="0">K22/$F$2</f>
        <v>8.5948905109489049E-2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2174</v>
      </c>
      <c r="Y22" s="61">
        <v>43446</v>
      </c>
      <c r="Z22" s="58" t="s">
        <v>518</v>
      </c>
      <c r="AA22" s="58" t="s">
        <v>497</v>
      </c>
      <c r="AB22" s="58">
        <v>9.1</v>
      </c>
      <c r="AC22" s="58" t="s">
        <v>468</v>
      </c>
      <c r="AD22" s="58">
        <v>52</v>
      </c>
    </row>
    <row r="23" spans="1:30" ht="17.25" customHeight="1" thickBot="1" x14ac:dyDescent="0.3">
      <c r="A23" s="58">
        <v>18</v>
      </c>
      <c r="B23" s="59">
        <v>6.5100000000000005E-2</v>
      </c>
      <c r="C23" s="59">
        <v>4.9799999999999997E-2</v>
      </c>
      <c r="D23" s="59">
        <v>5.5899999999999998E-2</v>
      </c>
      <c r="F23" s="58" t="s">
        <v>497</v>
      </c>
      <c r="G23" s="60">
        <v>29298</v>
      </c>
      <c r="H23" s="58">
        <v>1.1000000000000001</v>
      </c>
      <c r="J23" s="46">
        <v>20</v>
      </c>
      <c r="K23" s="46">
        <f>X12</f>
        <v>2319</v>
      </c>
      <c r="L23" s="52"/>
      <c r="M23" s="46"/>
      <c r="N23" s="57">
        <f t="shared" si="0"/>
        <v>8.463503649635036E-2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2156</v>
      </c>
      <c r="Y23" s="61">
        <v>43229</v>
      </c>
      <c r="Z23" s="58" t="s">
        <v>518</v>
      </c>
      <c r="AA23" s="58" t="s">
        <v>497</v>
      </c>
      <c r="AB23" s="58">
        <v>9</v>
      </c>
      <c r="AC23" s="58" t="s">
        <v>468</v>
      </c>
      <c r="AD23" s="58">
        <v>52</v>
      </c>
    </row>
    <row r="24" spans="1:30" ht="17.25" customHeight="1" thickBot="1" x14ac:dyDescent="0.3">
      <c r="A24" s="58">
        <v>19</v>
      </c>
      <c r="B24" s="59">
        <v>4.7899999999999998E-2</v>
      </c>
      <c r="C24" s="59">
        <v>3.9300000000000002E-2</v>
      </c>
      <c r="D24" s="59">
        <v>4.2599999999999999E-2</v>
      </c>
      <c r="F24" s="58" t="s">
        <v>498</v>
      </c>
      <c r="G24" s="60">
        <v>29508</v>
      </c>
      <c r="H24" s="58">
        <v>1.1100000000000001</v>
      </c>
      <c r="J24" s="46">
        <v>30</v>
      </c>
      <c r="K24" s="46">
        <f>X14</f>
        <v>2305</v>
      </c>
      <c r="L24" s="52"/>
      <c r="M24" s="46"/>
      <c r="N24" s="57">
        <f t="shared" si="0"/>
        <v>8.4124087591240876E-2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2142</v>
      </c>
      <c r="Y24" s="61">
        <v>43122</v>
      </c>
      <c r="Z24" s="58" t="s">
        <v>519</v>
      </c>
      <c r="AA24" s="58" t="s">
        <v>495</v>
      </c>
      <c r="AB24" s="58">
        <v>8.9</v>
      </c>
      <c r="AC24" s="58" t="s">
        <v>468</v>
      </c>
      <c r="AD24" s="58">
        <v>54</v>
      </c>
    </row>
    <row r="25" spans="1:30" ht="17.25" customHeight="1" thickBot="1" x14ac:dyDescent="0.3">
      <c r="A25" s="58">
        <v>20</v>
      </c>
      <c r="B25" s="59">
        <v>3.78E-2</v>
      </c>
      <c r="C25" s="59">
        <v>3.0700000000000002E-2</v>
      </c>
      <c r="D25" s="59">
        <v>3.3399999999999999E-2</v>
      </c>
      <c r="F25" s="58" t="s">
        <v>499</v>
      </c>
      <c r="G25" s="60">
        <v>31644</v>
      </c>
      <c r="H25" s="58">
        <v>1.19</v>
      </c>
      <c r="J25" s="46">
        <v>50</v>
      </c>
      <c r="K25" s="46">
        <f>X18</f>
        <v>2266</v>
      </c>
      <c r="L25" s="52"/>
      <c r="M25" s="46"/>
      <c r="N25" s="57">
        <f t="shared" si="0"/>
        <v>8.2700729927007305E-2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3.15E-2</v>
      </c>
      <c r="C26" s="59">
        <v>2.53E-2</v>
      </c>
      <c r="D26" s="59">
        <v>2.75E-2</v>
      </c>
      <c r="F26" s="58" t="s">
        <v>500</v>
      </c>
      <c r="G26" s="60">
        <v>22670</v>
      </c>
      <c r="H26" s="58">
        <v>0.85</v>
      </c>
      <c r="J26" s="46">
        <v>100</v>
      </c>
      <c r="K26" s="46">
        <f>X20</f>
        <v>2213</v>
      </c>
      <c r="L26" s="52"/>
      <c r="M26" s="46"/>
      <c r="N26" s="57">
        <f t="shared" si="0"/>
        <v>8.0766423357664235E-2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2.2499999999999999E-2</v>
      </c>
      <c r="C27" s="59">
        <v>1.8700000000000001E-2</v>
      </c>
      <c r="D27" s="59">
        <v>0.02</v>
      </c>
      <c r="J27" s="46">
        <v>150</v>
      </c>
      <c r="K27" s="46">
        <f>X22</f>
        <v>2174</v>
      </c>
      <c r="L27" s="52"/>
      <c r="M27" s="46"/>
      <c r="N27" s="57">
        <f t="shared" si="0"/>
        <v>7.9343065693430651E-2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1.5800000000000002E-2</v>
      </c>
      <c r="C28" s="59">
        <v>1.2800000000000001E-2</v>
      </c>
      <c r="D28" s="59">
        <v>1.38E-2</v>
      </c>
      <c r="J28" s="46">
        <v>200</v>
      </c>
      <c r="K28" s="46">
        <f>X24</f>
        <v>2142</v>
      </c>
      <c r="L28" s="52"/>
      <c r="M28" s="46"/>
      <c r="N28" s="57">
        <f t="shared" si="0"/>
        <v>7.8175182481751829E-2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546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15400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1641</v>
      </c>
      <c r="Y2" s="61">
        <v>43148</v>
      </c>
      <c r="Z2" s="58" t="s">
        <v>526</v>
      </c>
      <c r="AA2" s="58" t="s">
        <v>500</v>
      </c>
      <c r="AB2" s="58">
        <v>14.3</v>
      </c>
      <c r="AC2" s="58" t="s">
        <v>468</v>
      </c>
      <c r="AD2" s="58">
        <v>57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1634</v>
      </c>
      <c r="Y3" s="61">
        <v>43148</v>
      </c>
      <c r="Z3" s="58" t="s">
        <v>518</v>
      </c>
      <c r="AA3" s="58" t="s">
        <v>500</v>
      </c>
      <c r="AB3" s="58">
        <v>14.2</v>
      </c>
      <c r="AC3" s="58" t="s">
        <v>467</v>
      </c>
      <c r="AD3" s="58">
        <v>51</v>
      </c>
    </row>
    <row r="4" spans="1:30" ht="14.4" thickBot="1" x14ac:dyDescent="0.3">
      <c r="A4" s="42" t="s">
        <v>466</v>
      </c>
      <c r="B4" s="43" t="s">
        <v>467</v>
      </c>
      <c r="C4" s="91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1520</v>
      </c>
      <c r="Y4" s="61">
        <v>43453</v>
      </c>
      <c r="Z4" s="58" t="s">
        <v>518</v>
      </c>
      <c r="AA4" s="58" t="s">
        <v>497</v>
      </c>
      <c r="AB4" s="58">
        <v>13.2</v>
      </c>
      <c r="AC4" s="58" t="s">
        <v>468</v>
      </c>
      <c r="AD4" s="58">
        <v>51</v>
      </c>
    </row>
    <row r="5" spans="1:30" ht="18.75" customHeight="1" thickBot="1" x14ac:dyDescent="0.3">
      <c r="A5" s="58">
        <v>0</v>
      </c>
      <c r="B5" s="59">
        <v>6.1000000000000004E-3</v>
      </c>
      <c r="C5" s="59">
        <v>6.6E-3</v>
      </c>
      <c r="D5" s="59">
        <v>6.4000000000000003E-3</v>
      </c>
      <c r="F5" s="58" t="s">
        <v>474</v>
      </c>
      <c r="G5" s="60">
        <v>15372</v>
      </c>
      <c r="H5" s="58">
        <v>1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1503</v>
      </c>
      <c r="Y5" s="61">
        <v>43431</v>
      </c>
      <c r="Z5" s="58" t="s">
        <v>518</v>
      </c>
      <c r="AA5" s="58" t="s">
        <v>496</v>
      </c>
      <c r="AB5" s="58">
        <v>13.1</v>
      </c>
      <c r="AC5" s="58" t="s">
        <v>468</v>
      </c>
      <c r="AD5" s="58">
        <v>56</v>
      </c>
    </row>
    <row r="6" spans="1:30" ht="17.25" customHeight="1" thickBot="1" x14ac:dyDescent="0.3">
      <c r="A6" s="58">
        <v>1</v>
      </c>
      <c r="B6" s="59">
        <v>3.5000000000000001E-3</v>
      </c>
      <c r="C6" s="59">
        <v>5.1000000000000004E-3</v>
      </c>
      <c r="D6" s="59">
        <v>4.3E-3</v>
      </c>
      <c r="F6" s="58" t="s">
        <v>476</v>
      </c>
      <c r="G6" s="60">
        <v>16869</v>
      </c>
      <c r="H6" s="58">
        <v>1.1000000000000001</v>
      </c>
      <c r="J6" s="47" t="s">
        <v>477</v>
      </c>
      <c r="K6" s="48">
        <f>LARGE((K8,K9),1)</f>
        <v>0.5399408284023669</v>
      </c>
      <c r="N6" s="48" t="s">
        <v>467</v>
      </c>
      <c r="O6" s="93"/>
      <c r="P6" s="93"/>
      <c r="Q6" s="93"/>
      <c r="R6" s="93"/>
      <c r="S6" s="93"/>
      <c r="T6" s="93"/>
      <c r="U6" s="97"/>
      <c r="W6" s="58">
        <v>5</v>
      </c>
      <c r="X6" s="58">
        <v>1501</v>
      </c>
      <c r="Y6" s="61">
        <v>43438</v>
      </c>
      <c r="Z6" s="58" t="s">
        <v>518</v>
      </c>
      <c r="AA6" s="58" t="s">
        <v>496</v>
      </c>
      <c r="AB6" s="58">
        <v>13.1</v>
      </c>
      <c r="AC6" s="58" t="s">
        <v>468</v>
      </c>
      <c r="AD6" s="58">
        <v>54</v>
      </c>
    </row>
    <row r="7" spans="1:30" ht="17.25" customHeight="1" thickBot="1" x14ac:dyDescent="0.3">
      <c r="A7" s="58">
        <v>2</v>
      </c>
      <c r="B7" s="59">
        <v>2.8E-3</v>
      </c>
      <c r="C7" s="59">
        <v>4.0000000000000001E-3</v>
      </c>
      <c r="D7" s="59">
        <v>3.3999999999999998E-3</v>
      </c>
      <c r="F7" s="58" t="s">
        <v>478</v>
      </c>
      <c r="G7" s="60">
        <v>16874</v>
      </c>
      <c r="H7" s="58">
        <v>1.1000000000000001</v>
      </c>
      <c r="J7" s="49" t="s">
        <v>479</v>
      </c>
      <c r="K7" s="48">
        <f>LARGE((K10,K11),1)</f>
        <v>0.51561415683553091</v>
      </c>
      <c r="N7" s="48" t="s">
        <v>468</v>
      </c>
      <c r="O7" s="93"/>
      <c r="P7" s="93"/>
      <c r="Q7" s="93"/>
      <c r="R7" s="93"/>
      <c r="S7" s="93"/>
      <c r="T7" s="93"/>
      <c r="U7" s="97"/>
      <c r="W7" s="58">
        <v>6</v>
      </c>
      <c r="X7" s="58">
        <v>1494</v>
      </c>
      <c r="Y7" s="61">
        <v>43131</v>
      </c>
      <c r="Z7" s="58" t="s">
        <v>518</v>
      </c>
      <c r="AA7" s="58" t="s">
        <v>497</v>
      </c>
      <c r="AB7" s="58">
        <v>13</v>
      </c>
      <c r="AC7" s="58" t="s">
        <v>468</v>
      </c>
      <c r="AD7" s="58">
        <v>53</v>
      </c>
    </row>
    <row r="8" spans="1:30" ht="17.25" customHeight="1" thickBot="1" x14ac:dyDescent="0.35">
      <c r="A8" s="58">
        <v>3</v>
      </c>
      <c r="B8" s="59">
        <v>1.8E-3</v>
      </c>
      <c r="C8" s="59">
        <v>2.3999999999999998E-3</v>
      </c>
      <c r="D8" s="59">
        <v>2.0999999999999999E-3</v>
      </c>
      <c r="F8" s="58" t="s">
        <v>480</v>
      </c>
      <c r="G8" s="60">
        <v>16666</v>
      </c>
      <c r="H8" s="58">
        <v>1.08</v>
      </c>
      <c r="K8" s="50">
        <f>LARGE(B11:C11,1)/(B11+C11)</f>
        <v>0.5399408284023669</v>
      </c>
      <c r="O8" s="93"/>
      <c r="P8" s="93"/>
      <c r="Q8" s="93"/>
      <c r="R8" s="93"/>
      <c r="S8" s="93"/>
      <c r="T8" s="93"/>
      <c r="U8" s="97"/>
      <c r="W8" s="58">
        <v>7</v>
      </c>
      <c r="X8" s="58">
        <v>1485</v>
      </c>
      <c r="Y8" s="61">
        <v>43439</v>
      </c>
      <c r="Z8" s="58" t="s">
        <v>518</v>
      </c>
      <c r="AA8" s="58" t="s">
        <v>497</v>
      </c>
      <c r="AB8" s="58">
        <v>12.9</v>
      </c>
      <c r="AC8" s="58" t="s">
        <v>468</v>
      </c>
      <c r="AD8" s="58">
        <v>55</v>
      </c>
    </row>
    <row r="9" spans="1:30" ht="17.25" customHeight="1" thickBot="1" x14ac:dyDescent="0.35">
      <c r="A9" s="58">
        <v>4</v>
      </c>
      <c r="B9" s="59">
        <v>3.3E-3</v>
      </c>
      <c r="C9" s="59">
        <v>3.2000000000000002E-3</v>
      </c>
      <c r="D9" s="59">
        <v>3.3E-3</v>
      </c>
      <c r="F9" s="58" t="s">
        <v>481</v>
      </c>
      <c r="G9" s="60">
        <v>15269</v>
      </c>
      <c r="H9" s="58">
        <v>0.99</v>
      </c>
      <c r="K9" s="50">
        <f>LARGE(B12:C12,1)/(B12+C12)</f>
        <v>0.5078577336641853</v>
      </c>
      <c r="O9" s="93"/>
      <c r="P9" s="93"/>
      <c r="Q9" s="93"/>
      <c r="R9" s="93"/>
      <c r="S9" s="93"/>
      <c r="T9" s="93"/>
      <c r="U9" s="97"/>
      <c r="W9" s="58">
        <v>8</v>
      </c>
      <c r="X9" s="58">
        <v>1478</v>
      </c>
      <c r="Y9" s="61">
        <v>43446</v>
      </c>
      <c r="Z9" s="58" t="s">
        <v>518</v>
      </c>
      <c r="AA9" s="58" t="s">
        <v>497</v>
      </c>
      <c r="AB9" s="58">
        <v>12.9</v>
      </c>
      <c r="AC9" s="58" t="s">
        <v>468</v>
      </c>
      <c r="AD9" s="58">
        <v>54</v>
      </c>
    </row>
    <row r="10" spans="1:30" ht="17.25" customHeight="1" thickBot="1" x14ac:dyDescent="0.35">
      <c r="A10" s="58">
        <v>5</v>
      </c>
      <c r="B10" s="59">
        <v>9.2999999999999992E-3</v>
      </c>
      <c r="C10" s="59">
        <v>1.0200000000000001E-2</v>
      </c>
      <c r="D10" s="59">
        <v>9.7000000000000003E-3</v>
      </c>
      <c r="F10" s="58" t="s">
        <v>482</v>
      </c>
      <c r="G10" s="60">
        <v>14079</v>
      </c>
      <c r="H10" s="58">
        <v>0.91</v>
      </c>
      <c r="K10" s="50">
        <f>LARGE(B20:C20,1)/(B20+C20)</f>
        <v>0.51561415683553091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1465</v>
      </c>
      <c r="Y10" s="61">
        <v>43445</v>
      </c>
      <c r="Z10" s="58" t="s">
        <v>518</v>
      </c>
      <c r="AA10" s="58" t="s">
        <v>496</v>
      </c>
      <c r="AB10" s="58">
        <v>12.7</v>
      </c>
      <c r="AC10" s="58" t="s">
        <v>468</v>
      </c>
      <c r="AD10" s="58">
        <v>54</v>
      </c>
    </row>
    <row r="11" spans="1:30" ht="17.25" customHeight="1" thickBot="1" x14ac:dyDescent="0.35">
      <c r="A11" s="58">
        <v>6</v>
      </c>
      <c r="B11" s="59">
        <v>3.1099999999999999E-2</v>
      </c>
      <c r="C11" s="59">
        <v>3.6499999999999998E-2</v>
      </c>
      <c r="D11" s="59">
        <v>3.3799999999999997E-2</v>
      </c>
      <c r="F11" s="58" t="s">
        <v>483</v>
      </c>
      <c r="G11" s="60">
        <v>14180</v>
      </c>
      <c r="H11" s="58">
        <v>0.92</v>
      </c>
      <c r="K11" s="50">
        <f>LARGE(B21:C21,1)/(B21+C21)</f>
        <v>0.50063856960408681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1458</v>
      </c>
      <c r="Y11" s="61">
        <v>43133</v>
      </c>
      <c r="Z11" s="58" t="s">
        <v>518</v>
      </c>
      <c r="AA11" s="58" t="s">
        <v>499</v>
      </c>
      <c r="AB11" s="58">
        <v>12.7</v>
      </c>
      <c r="AC11" s="58" t="s">
        <v>468</v>
      </c>
      <c r="AD11" s="58">
        <v>50</v>
      </c>
    </row>
    <row r="12" spans="1:30" ht="17.25" customHeight="1" thickBot="1" x14ac:dyDescent="0.3">
      <c r="A12" s="58">
        <v>7</v>
      </c>
      <c r="B12" s="59">
        <v>5.9499999999999997E-2</v>
      </c>
      <c r="C12" s="59">
        <v>6.1400000000000003E-2</v>
      </c>
      <c r="D12" s="59">
        <v>6.0400000000000002E-2</v>
      </c>
      <c r="F12" s="58" t="s">
        <v>484</v>
      </c>
      <c r="G12" s="60">
        <v>14328</v>
      </c>
      <c r="H12" s="58">
        <v>0.93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1423</v>
      </c>
      <c r="Y12" s="61">
        <v>43448</v>
      </c>
      <c r="Z12" s="58" t="s">
        <v>518</v>
      </c>
      <c r="AA12" s="58" t="s">
        <v>499</v>
      </c>
      <c r="AB12" s="58">
        <v>12.4</v>
      </c>
      <c r="AC12" s="58" t="s">
        <v>467</v>
      </c>
      <c r="AD12" s="58">
        <v>51</v>
      </c>
    </row>
    <row r="13" spans="1:30" ht="17.25" customHeight="1" thickBot="1" x14ac:dyDescent="0.3">
      <c r="A13" s="58">
        <v>8</v>
      </c>
      <c r="B13" s="59">
        <v>6.4199999999999993E-2</v>
      </c>
      <c r="C13" s="59">
        <v>6.3200000000000006E-2</v>
      </c>
      <c r="D13" s="59">
        <v>6.3700000000000007E-2</v>
      </c>
      <c r="F13" s="58" t="s">
        <v>485</v>
      </c>
      <c r="G13" s="60">
        <v>14355</v>
      </c>
      <c r="H13" s="58">
        <v>0.93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1410</v>
      </c>
      <c r="Y13" s="61">
        <v>43119</v>
      </c>
      <c r="Z13" s="58" t="s">
        <v>518</v>
      </c>
      <c r="AA13" s="58" t="s">
        <v>499</v>
      </c>
      <c r="AB13" s="58">
        <v>12.3</v>
      </c>
      <c r="AC13" s="58" t="s">
        <v>467</v>
      </c>
      <c r="AD13" s="58">
        <v>52</v>
      </c>
    </row>
    <row r="14" spans="1:30" ht="14.4" thickBot="1" x14ac:dyDescent="0.3">
      <c r="A14" s="58">
        <v>9</v>
      </c>
      <c r="B14" s="59">
        <v>5.8900000000000001E-2</v>
      </c>
      <c r="C14" s="59">
        <v>5.7799999999999997E-2</v>
      </c>
      <c r="D14" s="59">
        <v>5.8400000000000001E-2</v>
      </c>
      <c r="F14" s="58" t="s">
        <v>486</v>
      </c>
      <c r="G14" s="60">
        <v>15406</v>
      </c>
      <c r="H14" s="58">
        <v>1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1398</v>
      </c>
      <c r="Y14" s="61">
        <v>43143</v>
      </c>
      <c r="Z14" s="58" t="s">
        <v>518</v>
      </c>
      <c r="AA14" s="58" t="s">
        <v>495</v>
      </c>
      <c r="AB14" s="58">
        <v>12.2</v>
      </c>
      <c r="AC14" s="58" t="s">
        <v>468</v>
      </c>
      <c r="AD14" s="58">
        <v>50</v>
      </c>
    </row>
    <row r="15" spans="1:30" ht="14.4" thickBot="1" x14ac:dyDescent="0.3">
      <c r="A15" s="58">
        <v>10</v>
      </c>
      <c r="B15" s="59">
        <v>6.0900000000000003E-2</v>
      </c>
      <c r="C15" s="59">
        <v>5.8400000000000001E-2</v>
      </c>
      <c r="D15" s="59">
        <v>5.9700000000000003E-2</v>
      </c>
      <c r="F15" s="58" t="s">
        <v>487</v>
      </c>
      <c r="G15" s="60">
        <v>15538</v>
      </c>
      <c r="H15" s="58">
        <v>1.01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1386</v>
      </c>
      <c r="Y15" s="61">
        <v>43145</v>
      </c>
      <c r="Z15" s="58" t="s">
        <v>518</v>
      </c>
      <c r="AA15" s="58" t="s">
        <v>497</v>
      </c>
      <c r="AB15" s="58">
        <v>12.1</v>
      </c>
      <c r="AC15" s="58" t="s">
        <v>468</v>
      </c>
      <c r="AD15" s="58">
        <v>55</v>
      </c>
    </row>
    <row r="16" spans="1:30" ht="14.4" thickBot="1" x14ac:dyDescent="0.3">
      <c r="A16" s="58">
        <v>11</v>
      </c>
      <c r="B16" s="59">
        <v>6.5100000000000005E-2</v>
      </c>
      <c r="C16" s="59">
        <v>6.4500000000000002E-2</v>
      </c>
      <c r="D16" s="59">
        <v>6.4799999999999996E-2</v>
      </c>
      <c r="F16" s="58" t="s">
        <v>488</v>
      </c>
      <c r="G16" s="60">
        <v>15530</v>
      </c>
      <c r="H16" s="58">
        <v>1.01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1371</v>
      </c>
      <c r="Y16" s="61">
        <v>43168</v>
      </c>
      <c r="Z16" s="58" t="s">
        <v>520</v>
      </c>
      <c r="AA16" s="58" t="s">
        <v>499</v>
      </c>
      <c r="AB16" s="58">
        <v>11.9</v>
      </c>
      <c r="AC16" s="58" t="s">
        <v>468</v>
      </c>
      <c r="AD16" s="58">
        <v>53</v>
      </c>
    </row>
    <row r="17" spans="1:30" ht="14.4" thickBot="1" x14ac:dyDescent="0.3">
      <c r="A17" s="58">
        <v>12</v>
      </c>
      <c r="B17" s="59">
        <v>7.0099999999999996E-2</v>
      </c>
      <c r="C17" s="59">
        <v>6.7799999999999999E-2</v>
      </c>
      <c r="D17" s="59">
        <v>6.9000000000000006E-2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1359</v>
      </c>
      <c r="Y17" s="61">
        <v>43168</v>
      </c>
      <c r="Z17" s="58" t="s">
        <v>519</v>
      </c>
      <c r="AA17" s="58" t="s">
        <v>499</v>
      </c>
      <c r="AB17" s="58">
        <v>11.8</v>
      </c>
      <c r="AC17" s="58" t="s">
        <v>468</v>
      </c>
      <c r="AD17" s="58">
        <v>53</v>
      </c>
    </row>
    <row r="18" spans="1:30" ht="14.4" thickBot="1" x14ac:dyDescent="0.3">
      <c r="A18" s="58">
        <v>13</v>
      </c>
      <c r="B18" s="59">
        <v>7.0099999999999996E-2</v>
      </c>
      <c r="C18" s="59">
        <v>6.6199999999999995E-2</v>
      </c>
      <c r="D18" s="59">
        <v>6.8199999999999997E-2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1347</v>
      </c>
      <c r="Y18" s="61">
        <v>43137</v>
      </c>
      <c r="Z18" s="58" t="s">
        <v>518</v>
      </c>
      <c r="AA18" s="58" t="s">
        <v>496</v>
      </c>
      <c r="AB18" s="58">
        <v>11.7</v>
      </c>
      <c r="AC18" s="58" t="s">
        <v>468</v>
      </c>
      <c r="AD18" s="58">
        <v>59</v>
      </c>
    </row>
    <row r="19" spans="1:30" ht="17.25" customHeight="1" thickBot="1" x14ac:dyDescent="0.3">
      <c r="A19" s="58">
        <v>14</v>
      </c>
      <c r="B19" s="59">
        <v>6.8699999999999997E-2</v>
      </c>
      <c r="C19" s="59">
        <v>6.83E-2</v>
      </c>
      <c r="D19" s="59">
        <v>6.8500000000000005E-2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1308</v>
      </c>
      <c r="Y19" s="61">
        <v>43453</v>
      </c>
      <c r="Z19" s="58" t="s">
        <v>519</v>
      </c>
      <c r="AA19" s="58" t="s">
        <v>497</v>
      </c>
      <c r="AB19" s="58">
        <v>11.4</v>
      </c>
      <c r="AC19" s="58" t="s">
        <v>468</v>
      </c>
      <c r="AD19" s="58">
        <v>51</v>
      </c>
    </row>
    <row r="20" spans="1:30" ht="17.25" customHeight="1" thickBot="1" x14ac:dyDescent="0.3">
      <c r="A20" s="58">
        <v>15</v>
      </c>
      <c r="B20" s="59">
        <v>7.4300000000000005E-2</v>
      </c>
      <c r="C20" s="59">
        <v>6.9800000000000001E-2</v>
      </c>
      <c r="D20" s="59">
        <v>7.2099999999999997E-2</v>
      </c>
      <c r="F20" s="58" t="s">
        <v>491</v>
      </c>
      <c r="G20" s="60">
        <v>12007</v>
      </c>
      <c r="H20" s="58">
        <v>0.78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1262</v>
      </c>
      <c r="Y20" s="61">
        <v>43129</v>
      </c>
      <c r="Z20" s="58" t="s">
        <v>518</v>
      </c>
      <c r="AA20" s="58" t="s">
        <v>495</v>
      </c>
      <c r="AB20" s="58">
        <v>11</v>
      </c>
      <c r="AC20" s="58" t="s">
        <v>468</v>
      </c>
      <c r="AD20" s="58">
        <v>56</v>
      </c>
    </row>
    <row r="21" spans="1:30" ht="17.25" customHeight="1" thickBot="1" x14ac:dyDescent="0.3">
      <c r="A21" s="58">
        <v>16</v>
      </c>
      <c r="B21" s="59">
        <v>7.8399999999999997E-2</v>
      </c>
      <c r="C21" s="59">
        <v>7.8200000000000006E-2</v>
      </c>
      <c r="D21" s="59">
        <v>7.8299999999999995E-2</v>
      </c>
      <c r="F21" s="58" t="s">
        <v>495</v>
      </c>
      <c r="G21" s="60">
        <v>15190</v>
      </c>
      <c r="H21" s="58">
        <v>0.99</v>
      </c>
      <c r="J21" s="46">
        <v>5</v>
      </c>
      <c r="K21" s="46">
        <f>X6</f>
        <v>1501</v>
      </c>
      <c r="L21" s="52"/>
      <c r="M21" s="46"/>
      <c r="N21" s="57">
        <f>K21/$F$2</f>
        <v>9.7467532467532467E-2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1224</v>
      </c>
      <c r="Y21" s="61">
        <v>43134</v>
      </c>
      <c r="Z21" s="58" t="s">
        <v>520</v>
      </c>
      <c r="AA21" s="58" t="s">
        <v>500</v>
      </c>
      <c r="AB21" s="58">
        <v>10.6</v>
      </c>
      <c r="AC21" s="58" t="s">
        <v>468</v>
      </c>
      <c r="AD21" s="58">
        <v>59</v>
      </c>
    </row>
    <row r="22" spans="1:30" ht="17.25" customHeight="1" thickBot="1" x14ac:dyDescent="0.3">
      <c r="A22" s="58">
        <v>17</v>
      </c>
      <c r="B22" s="59">
        <v>7.9200000000000007E-2</v>
      </c>
      <c r="C22" s="59">
        <v>8.5500000000000007E-2</v>
      </c>
      <c r="D22" s="59">
        <v>8.2400000000000001E-2</v>
      </c>
      <c r="F22" s="58" t="s">
        <v>496</v>
      </c>
      <c r="G22" s="60">
        <v>16071</v>
      </c>
      <c r="H22" s="58">
        <v>1.04</v>
      </c>
      <c r="J22" s="46">
        <v>10</v>
      </c>
      <c r="K22" s="46">
        <f>X11</f>
        <v>1458</v>
      </c>
      <c r="L22" s="52"/>
      <c r="M22" s="46"/>
      <c r="N22" s="57">
        <f t="shared" ref="N22:N28" si="0">K22/$F$2</f>
        <v>9.4675324675324676E-2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1190</v>
      </c>
      <c r="Y22" s="61">
        <v>43146</v>
      </c>
      <c r="Z22" s="58" t="s">
        <v>520</v>
      </c>
      <c r="AA22" s="58" t="s">
        <v>498</v>
      </c>
      <c r="AB22" s="58">
        <v>10.3</v>
      </c>
      <c r="AC22" s="58" t="s">
        <v>467</v>
      </c>
      <c r="AD22" s="58">
        <v>52</v>
      </c>
    </row>
    <row r="23" spans="1:30" ht="17.25" customHeight="1" thickBot="1" x14ac:dyDescent="0.3">
      <c r="A23" s="58">
        <v>18</v>
      </c>
      <c r="B23" s="59">
        <v>6.0900000000000003E-2</v>
      </c>
      <c r="C23" s="59">
        <v>5.5599999999999997E-2</v>
      </c>
      <c r="D23" s="59">
        <v>5.8299999999999998E-2</v>
      </c>
      <c r="F23" s="58" t="s">
        <v>497</v>
      </c>
      <c r="G23" s="60">
        <v>16580</v>
      </c>
      <c r="H23" s="58">
        <v>1.08</v>
      </c>
      <c r="J23" s="46">
        <v>20</v>
      </c>
      <c r="K23" s="46">
        <f>X12</f>
        <v>1423</v>
      </c>
      <c r="L23" s="52"/>
      <c r="M23" s="46"/>
      <c r="N23" s="57">
        <f t="shared" si="0"/>
        <v>9.2402597402597403E-2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1162</v>
      </c>
      <c r="Y23" s="61">
        <v>43439</v>
      </c>
      <c r="Z23" s="58" t="s">
        <v>520</v>
      </c>
      <c r="AA23" s="58" t="s">
        <v>497</v>
      </c>
      <c r="AB23" s="58">
        <v>10.1</v>
      </c>
      <c r="AC23" s="58" t="s">
        <v>467</v>
      </c>
      <c r="AD23" s="58">
        <v>52</v>
      </c>
    </row>
    <row r="24" spans="1:30" ht="17.25" customHeight="1" thickBot="1" x14ac:dyDescent="0.3">
      <c r="A24" s="58">
        <v>19</v>
      </c>
      <c r="B24" s="59">
        <v>4.36E-2</v>
      </c>
      <c r="C24" s="59">
        <v>4.1599999999999998E-2</v>
      </c>
      <c r="D24" s="59">
        <v>4.2599999999999999E-2</v>
      </c>
      <c r="F24" s="58" t="s">
        <v>498</v>
      </c>
      <c r="G24" s="60">
        <v>16552</v>
      </c>
      <c r="H24" s="58">
        <v>1.07</v>
      </c>
      <c r="J24" s="46">
        <v>30</v>
      </c>
      <c r="K24" s="46">
        <f>X14</f>
        <v>1398</v>
      </c>
      <c r="L24" s="52"/>
      <c r="M24" s="46"/>
      <c r="N24" s="57">
        <f t="shared" si="0"/>
        <v>9.0779220779220779E-2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1142</v>
      </c>
      <c r="Y24" s="61">
        <v>43162</v>
      </c>
      <c r="Z24" s="58" t="s">
        <v>522</v>
      </c>
      <c r="AA24" s="58" t="s">
        <v>500</v>
      </c>
      <c r="AB24" s="58">
        <v>9.9</v>
      </c>
      <c r="AC24" s="58" t="s">
        <v>468</v>
      </c>
      <c r="AD24" s="58">
        <v>57</v>
      </c>
    </row>
    <row r="25" spans="1:30" ht="17.25" customHeight="1" thickBot="1" x14ac:dyDescent="0.3">
      <c r="A25" s="58">
        <v>20</v>
      </c>
      <c r="B25" s="59">
        <v>3.3300000000000003E-2</v>
      </c>
      <c r="C25" s="59">
        <v>3.5200000000000002E-2</v>
      </c>
      <c r="D25" s="59">
        <v>3.4200000000000001E-2</v>
      </c>
      <c r="F25" s="58" t="s">
        <v>499</v>
      </c>
      <c r="G25" s="60">
        <v>17477</v>
      </c>
      <c r="H25" s="58">
        <v>1.1299999999999999</v>
      </c>
      <c r="J25" s="46">
        <v>50</v>
      </c>
      <c r="K25" s="46">
        <f>X18</f>
        <v>1347</v>
      </c>
      <c r="L25" s="52"/>
      <c r="M25" s="46"/>
      <c r="N25" s="57">
        <f t="shared" si="0"/>
        <v>8.7467532467532472E-2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2.5700000000000001E-2</v>
      </c>
      <c r="C26" s="59">
        <v>2.9100000000000001E-2</v>
      </c>
      <c r="D26" s="59">
        <v>2.7400000000000001E-2</v>
      </c>
      <c r="F26" s="58" t="s">
        <v>500</v>
      </c>
      <c r="G26" s="60">
        <v>13770</v>
      </c>
      <c r="H26" s="58">
        <v>0.89</v>
      </c>
      <c r="J26" s="46">
        <v>100</v>
      </c>
      <c r="K26" s="46">
        <f>X20</f>
        <v>1262</v>
      </c>
      <c r="L26" s="52"/>
      <c r="M26" s="46"/>
      <c r="N26" s="57">
        <f t="shared" si="0"/>
        <v>8.194805194805195E-2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1.8200000000000001E-2</v>
      </c>
      <c r="C27" s="59">
        <v>1.8499999999999999E-2</v>
      </c>
      <c r="D27" s="59">
        <v>1.83E-2</v>
      </c>
      <c r="J27" s="46">
        <v>150</v>
      </c>
      <c r="K27" s="46">
        <f>X22</f>
        <v>1190</v>
      </c>
      <c r="L27" s="52"/>
      <c r="M27" s="46"/>
      <c r="N27" s="57">
        <f t="shared" si="0"/>
        <v>7.7272727272727271E-2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1.0800000000000001E-2</v>
      </c>
      <c r="C28" s="59">
        <v>1.11E-2</v>
      </c>
      <c r="D28" s="59">
        <v>1.09E-2</v>
      </c>
      <c r="J28" s="46">
        <v>200</v>
      </c>
      <c r="K28" s="46">
        <f>X24</f>
        <v>1142</v>
      </c>
      <c r="L28" s="52"/>
      <c r="M28" s="46"/>
      <c r="N28" s="57">
        <f t="shared" si="0"/>
        <v>7.4155844155844156E-2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3" sqref="F3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509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49900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4952</v>
      </c>
      <c r="Y2" s="61">
        <v>43431</v>
      </c>
      <c r="Z2" s="58" t="s">
        <v>519</v>
      </c>
      <c r="AA2" s="58" t="s">
        <v>496</v>
      </c>
      <c r="AB2" s="58">
        <v>10</v>
      </c>
      <c r="AC2" s="58" t="s">
        <v>502</v>
      </c>
      <c r="AD2" s="58">
        <v>51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4892</v>
      </c>
      <c r="Y3" s="61">
        <v>43424</v>
      </c>
      <c r="Z3" s="58" t="s">
        <v>519</v>
      </c>
      <c r="AA3" s="58" t="s">
        <v>496</v>
      </c>
      <c r="AB3" s="58">
        <v>9.9</v>
      </c>
      <c r="AC3" s="58" t="s">
        <v>501</v>
      </c>
      <c r="AD3" s="58">
        <v>51</v>
      </c>
    </row>
    <row r="4" spans="1:30" ht="14.4" thickBot="1" x14ac:dyDescent="0.3">
      <c r="A4" s="42" t="s">
        <v>466</v>
      </c>
      <c r="B4" s="43" t="s">
        <v>501</v>
      </c>
      <c r="C4" s="91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4882</v>
      </c>
      <c r="Y4" s="61">
        <v>43405</v>
      </c>
      <c r="Z4" s="58" t="s">
        <v>519</v>
      </c>
      <c r="AA4" s="58" t="s">
        <v>498</v>
      </c>
      <c r="AB4" s="58">
        <v>9.9</v>
      </c>
      <c r="AC4" s="58" t="s">
        <v>502</v>
      </c>
      <c r="AD4" s="58">
        <v>53</v>
      </c>
    </row>
    <row r="5" spans="1:30" ht="18.75" customHeight="1" thickBot="1" x14ac:dyDescent="0.3">
      <c r="A5" s="58">
        <v>0</v>
      </c>
      <c r="B5" s="59">
        <v>5.7999999999999996E-3</v>
      </c>
      <c r="C5" s="59">
        <v>6.8999999999999999E-3</v>
      </c>
      <c r="D5" s="59">
        <v>6.4000000000000003E-3</v>
      </c>
      <c r="F5" s="58" t="s">
        <v>474</v>
      </c>
      <c r="G5" s="60">
        <v>53541</v>
      </c>
      <c r="H5" s="58">
        <v>1.07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4877</v>
      </c>
      <c r="Y5" s="61">
        <v>43111</v>
      </c>
      <c r="Z5" s="58" t="s">
        <v>518</v>
      </c>
      <c r="AA5" s="58" t="s">
        <v>498</v>
      </c>
      <c r="AB5" s="58">
        <v>9.9</v>
      </c>
      <c r="AC5" s="58" t="s">
        <v>502</v>
      </c>
      <c r="AD5" s="58">
        <v>53</v>
      </c>
    </row>
    <row r="6" spans="1:30" ht="17.25" customHeight="1" thickBot="1" x14ac:dyDescent="0.3">
      <c r="A6" s="58">
        <v>1</v>
      </c>
      <c r="B6" s="59">
        <v>3.5999999999999999E-3</v>
      </c>
      <c r="C6" s="59">
        <v>3.8E-3</v>
      </c>
      <c r="D6" s="59">
        <v>3.7000000000000002E-3</v>
      </c>
      <c r="F6" s="58" t="s">
        <v>476</v>
      </c>
      <c r="G6" s="60">
        <v>55448</v>
      </c>
      <c r="H6" s="58">
        <v>1.1100000000000001</v>
      </c>
      <c r="J6" s="47" t="s">
        <v>477</v>
      </c>
      <c r="K6" s="48">
        <f>LARGE((K8,K9),1)</f>
        <v>0.59818731117824775</v>
      </c>
      <c r="N6" s="48" t="s">
        <v>502</v>
      </c>
      <c r="O6" s="93"/>
      <c r="P6" s="93"/>
      <c r="Q6" s="93"/>
      <c r="R6" s="93"/>
      <c r="S6" s="93"/>
      <c r="T6" s="93"/>
      <c r="U6" s="97"/>
      <c r="W6" s="58">
        <v>5</v>
      </c>
      <c r="X6" s="58">
        <v>4877</v>
      </c>
      <c r="Y6" s="61">
        <v>43403</v>
      </c>
      <c r="Z6" s="58" t="s">
        <v>519</v>
      </c>
      <c r="AA6" s="58" t="s">
        <v>496</v>
      </c>
      <c r="AB6" s="58">
        <v>9.9</v>
      </c>
      <c r="AC6" s="58" t="s">
        <v>502</v>
      </c>
      <c r="AD6" s="58">
        <v>52</v>
      </c>
    </row>
    <row r="7" spans="1:30" ht="17.25" customHeight="1" thickBot="1" x14ac:dyDescent="0.3">
      <c r="A7" s="58">
        <v>2</v>
      </c>
      <c r="B7" s="59">
        <v>3.0999999999999999E-3</v>
      </c>
      <c r="C7" s="59">
        <v>2.5999999999999999E-3</v>
      </c>
      <c r="D7" s="59">
        <v>2.8E-3</v>
      </c>
      <c r="F7" s="58" t="s">
        <v>478</v>
      </c>
      <c r="G7" s="60">
        <v>54664</v>
      </c>
      <c r="H7" s="58">
        <v>1.0900000000000001</v>
      </c>
      <c r="J7" s="49" t="s">
        <v>479</v>
      </c>
      <c r="K7" s="48">
        <f>LARGE((K10,K11),1)</f>
        <v>0.50759075907590756</v>
      </c>
      <c r="N7" s="48" t="s">
        <v>502</v>
      </c>
      <c r="O7" s="93"/>
      <c r="P7" s="93"/>
      <c r="Q7" s="93"/>
      <c r="R7" s="93"/>
      <c r="S7" s="93"/>
      <c r="T7" s="93"/>
      <c r="U7" s="97"/>
      <c r="W7" s="58">
        <v>6</v>
      </c>
      <c r="X7" s="58">
        <v>4866</v>
      </c>
      <c r="Y7" s="61">
        <v>43125</v>
      </c>
      <c r="Z7" s="58" t="s">
        <v>518</v>
      </c>
      <c r="AA7" s="58" t="s">
        <v>498</v>
      </c>
      <c r="AB7" s="58">
        <v>9.8000000000000007</v>
      </c>
      <c r="AC7" s="58" t="s">
        <v>502</v>
      </c>
      <c r="AD7" s="58">
        <v>54</v>
      </c>
    </row>
    <row r="8" spans="1:30" ht="17.25" customHeight="1" thickBot="1" x14ac:dyDescent="0.35">
      <c r="A8" s="58">
        <v>3</v>
      </c>
      <c r="B8" s="59">
        <v>3.5000000000000001E-3</v>
      </c>
      <c r="C8" s="59">
        <v>2.3999999999999998E-3</v>
      </c>
      <c r="D8" s="59">
        <v>2.8999999999999998E-3</v>
      </c>
      <c r="F8" s="58" t="s">
        <v>480</v>
      </c>
      <c r="G8" s="60">
        <v>52854</v>
      </c>
      <c r="H8" s="58">
        <v>1.05</v>
      </c>
      <c r="K8" s="50">
        <f>LARGE(B11:C11,1)/(B11+C11)</f>
        <v>0.59818731117824775</v>
      </c>
      <c r="O8" s="93"/>
      <c r="P8" s="93"/>
      <c r="Q8" s="93"/>
      <c r="R8" s="93"/>
      <c r="S8" s="93"/>
      <c r="T8" s="93"/>
      <c r="U8" s="97"/>
      <c r="W8" s="58">
        <v>7</v>
      </c>
      <c r="X8" s="58">
        <v>4849</v>
      </c>
      <c r="Y8" s="61">
        <v>43411</v>
      </c>
      <c r="Z8" s="58" t="s">
        <v>518</v>
      </c>
      <c r="AA8" s="58" t="s">
        <v>497</v>
      </c>
      <c r="AB8" s="58">
        <v>9.8000000000000007</v>
      </c>
      <c r="AC8" s="58" t="s">
        <v>502</v>
      </c>
      <c r="AD8" s="58">
        <v>55</v>
      </c>
    </row>
    <row r="9" spans="1:30" ht="17.25" customHeight="1" thickBot="1" x14ac:dyDescent="0.35">
      <c r="A9" s="58">
        <v>4</v>
      </c>
      <c r="B9" s="59">
        <v>7.0000000000000001E-3</v>
      </c>
      <c r="C9" s="59">
        <v>3.7000000000000002E-3</v>
      </c>
      <c r="D9" s="59">
        <v>5.3E-3</v>
      </c>
      <c r="F9" s="58" t="s">
        <v>481</v>
      </c>
      <c r="G9" s="60">
        <v>48121</v>
      </c>
      <c r="H9" s="58">
        <v>0.96</v>
      </c>
      <c r="K9" s="50">
        <f>LARGE(B12:C12,1)/(B12+C12)</f>
        <v>0.5191605839416058</v>
      </c>
      <c r="O9" s="93"/>
      <c r="P9" s="93"/>
      <c r="Q9" s="93"/>
      <c r="R9" s="93"/>
      <c r="S9" s="93"/>
      <c r="T9" s="93"/>
      <c r="U9" s="97"/>
      <c r="W9" s="58">
        <v>8</v>
      </c>
      <c r="X9" s="58">
        <v>4836</v>
      </c>
      <c r="Y9" s="61">
        <v>43424</v>
      </c>
      <c r="Z9" s="58" t="s">
        <v>520</v>
      </c>
      <c r="AA9" s="58" t="s">
        <v>496</v>
      </c>
      <c r="AB9" s="58">
        <v>9.8000000000000007</v>
      </c>
      <c r="AC9" s="58" t="s">
        <v>501</v>
      </c>
      <c r="AD9" s="58">
        <v>53</v>
      </c>
    </row>
    <row r="10" spans="1:30" ht="17.25" customHeight="1" thickBot="1" x14ac:dyDescent="0.35">
      <c r="A10" s="58">
        <v>5</v>
      </c>
      <c r="B10" s="59">
        <v>1.46E-2</v>
      </c>
      <c r="C10" s="59">
        <v>8.9999999999999993E-3</v>
      </c>
      <c r="D10" s="59">
        <v>1.17E-2</v>
      </c>
      <c r="F10" s="58" t="s">
        <v>482</v>
      </c>
      <c r="G10" s="60">
        <v>44924</v>
      </c>
      <c r="H10" s="58">
        <v>0.9</v>
      </c>
      <c r="K10" s="50">
        <f>LARGE(B20:C20,1)/(B20+C20)</f>
        <v>0.50303848750844016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4833</v>
      </c>
      <c r="Y10" s="61">
        <v>43145</v>
      </c>
      <c r="Z10" s="58" t="s">
        <v>518</v>
      </c>
      <c r="AA10" s="58" t="s">
        <v>497</v>
      </c>
      <c r="AB10" s="58">
        <v>9.8000000000000007</v>
      </c>
      <c r="AC10" s="58" t="s">
        <v>502</v>
      </c>
      <c r="AD10" s="58">
        <v>52</v>
      </c>
    </row>
    <row r="11" spans="1:30" ht="17.25" customHeight="1" thickBot="1" x14ac:dyDescent="0.35">
      <c r="A11" s="58">
        <v>6</v>
      </c>
      <c r="B11" s="59">
        <v>3.9600000000000003E-2</v>
      </c>
      <c r="C11" s="59">
        <v>2.6599999999999999E-2</v>
      </c>
      <c r="D11" s="59">
        <v>3.3000000000000002E-2</v>
      </c>
      <c r="F11" s="58" t="s">
        <v>483</v>
      </c>
      <c r="G11" s="60">
        <v>45649</v>
      </c>
      <c r="H11" s="58">
        <v>0.91</v>
      </c>
      <c r="K11" s="50">
        <f>LARGE(B21:C21,1)/(B21+C21)</f>
        <v>0.50759075907590756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4832</v>
      </c>
      <c r="Y11" s="61">
        <v>43144</v>
      </c>
      <c r="Z11" s="58" t="s">
        <v>518</v>
      </c>
      <c r="AA11" s="58" t="s">
        <v>496</v>
      </c>
      <c r="AB11" s="58">
        <v>9.8000000000000007</v>
      </c>
      <c r="AC11" s="58" t="s">
        <v>502</v>
      </c>
      <c r="AD11" s="58">
        <v>52</v>
      </c>
    </row>
    <row r="12" spans="1:30" ht="17.25" customHeight="1" thickBot="1" x14ac:dyDescent="0.3">
      <c r="A12" s="58">
        <v>7</v>
      </c>
      <c r="B12" s="59">
        <v>5.6899999999999999E-2</v>
      </c>
      <c r="C12" s="59">
        <v>5.2699999999999997E-2</v>
      </c>
      <c r="D12" s="59">
        <v>5.4800000000000001E-2</v>
      </c>
      <c r="F12" s="58" t="s">
        <v>484</v>
      </c>
      <c r="G12" s="60">
        <v>46198</v>
      </c>
      <c r="H12" s="58">
        <v>0.92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4765</v>
      </c>
      <c r="Y12" s="61">
        <v>43158</v>
      </c>
      <c r="Z12" s="58" t="s">
        <v>518</v>
      </c>
      <c r="AA12" s="58" t="s">
        <v>496</v>
      </c>
      <c r="AB12" s="58">
        <v>9.6</v>
      </c>
      <c r="AC12" s="58" t="s">
        <v>501</v>
      </c>
      <c r="AD12" s="58">
        <v>50</v>
      </c>
    </row>
    <row r="13" spans="1:30" ht="17.25" customHeight="1" thickBot="1" x14ac:dyDescent="0.3">
      <c r="A13" s="58">
        <v>8</v>
      </c>
      <c r="B13" s="59">
        <v>5.74E-2</v>
      </c>
      <c r="C13" s="59">
        <v>6.1199999999999997E-2</v>
      </c>
      <c r="D13" s="59">
        <v>5.9299999999999999E-2</v>
      </c>
      <c r="F13" s="58" t="s">
        <v>485</v>
      </c>
      <c r="G13" s="60">
        <v>46104</v>
      </c>
      <c r="H13" s="58">
        <v>0.92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4753</v>
      </c>
      <c r="Y13" s="61">
        <v>43455</v>
      </c>
      <c r="Z13" s="58" t="s">
        <v>521</v>
      </c>
      <c r="AA13" s="58" t="s">
        <v>499</v>
      </c>
      <c r="AB13" s="58">
        <v>9.6</v>
      </c>
      <c r="AC13" s="58" t="s">
        <v>502</v>
      </c>
      <c r="AD13" s="58">
        <v>54</v>
      </c>
    </row>
    <row r="14" spans="1:30" ht="14.4" thickBot="1" x14ac:dyDescent="0.3">
      <c r="A14" s="58">
        <v>9</v>
      </c>
      <c r="B14" s="59">
        <v>5.5100000000000003E-2</v>
      </c>
      <c r="C14" s="59">
        <v>6.08E-2</v>
      </c>
      <c r="D14" s="59">
        <v>5.8000000000000003E-2</v>
      </c>
      <c r="F14" s="58" t="s">
        <v>486</v>
      </c>
      <c r="G14" s="60">
        <v>51058</v>
      </c>
      <c r="H14" s="58">
        <v>1.02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4737</v>
      </c>
      <c r="Y14" s="61">
        <v>43423</v>
      </c>
      <c r="Z14" s="58" t="s">
        <v>518</v>
      </c>
      <c r="AA14" s="58" t="s">
        <v>495</v>
      </c>
      <c r="AB14" s="58">
        <v>9.6</v>
      </c>
      <c r="AC14" s="58" t="s">
        <v>502</v>
      </c>
      <c r="AD14" s="58">
        <v>52</v>
      </c>
    </row>
    <row r="15" spans="1:30" ht="14.4" thickBot="1" x14ac:dyDescent="0.3">
      <c r="A15" s="58">
        <v>10</v>
      </c>
      <c r="B15" s="59">
        <v>5.9499999999999997E-2</v>
      </c>
      <c r="C15" s="59">
        <v>6.5600000000000006E-2</v>
      </c>
      <c r="D15" s="59">
        <v>6.2600000000000003E-2</v>
      </c>
      <c r="F15" s="58" t="s">
        <v>487</v>
      </c>
      <c r="G15" s="60">
        <v>50933</v>
      </c>
      <c r="H15" s="58">
        <v>1.02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4727</v>
      </c>
      <c r="Y15" s="61">
        <v>43420</v>
      </c>
      <c r="Z15" s="58" t="s">
        <v>520</v>
      </c>
      <c r="AA15" s="58" t="s">
        <v>499</v>
      </c>
      <c r="AB15" s="58">
        <v>9.5</v>
      </c>
      <c r="AC15" s="58" t="s">
        <v>501</v>
      </c>
      <c r="AD15" s="58">
        <v>50</v>
      </c>
    </row>
    <row r="16" spans="1:30" ht="14.4" thickBot="1" x14ac:dyDescent="0.3">
      <c r="A16" s="58">
        <v>11</v>
      </c>
      <c r="B16" s="59">
        <v>6.54E-2</v>
      </c>
      <c r="C16" s="59">
        <v>7.0800000000000002E-2</v>
      </c>
      <c r="D16" s="59">
        <v>6.8099999999999994E-2</v>
      </c>
      <c r="F16" s="58" t="s">
        <v>488</v>
      </c>
      <c r="G16" s="60">
        <v>50780</v>
      </c>
      <c r="H16" s="58">
        <v>1.01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4711</v>
      </c>
      <c r="Y16" s="61">
        <v>43446</v>
      </c>
      <c r="Z16" s="58" t="s">
        <v>519</v>
      </c>
      <c r="AA16" s="58" t="s">
        <v>497</v>
      </c>
      <c r="AB16" s="58">
        <v>9.5</v>
      </c>
      <c r="AC16" s="58" t="s">
        <v>502</v>
      </c>
      <c r="AD16" s="58">
        <v>52</v>
      </c>
    </row>
    <row r="17" spans="1:30" ht="14.4" thickBot="1" x14ac:dyDescent="0.3">
      <c r="A17" s="58">
        <v>12</v>
      </c>
      <c r="B17" s="59">
        <v>7.1999999999999995E-2</v>
      </c>
      <c r="C17" s="59">
        <v>7.5600000000000001E-2</v>
      </c>
      <c r="D17" s="59">
        <v>7.3800000000000004E-2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4695</v>
      </c>
      <c r="Y17" s="61">
        <v>43433</v>
      </c>
      <c r="Z17" s="58" t="s">
        <v>519</v>
      </c>
      <c r="AA17" s="58" t="s">
        <v>498</v>
      </c>
      <c r="AB17" s="58">
        <v>9.5</v>
      </c>
      <c r="AC17" s="58" t="s">
        <v>502</v>
      </c>
      <c r="AD17" s="58">
        <v>51</v>
      </c>
    </row>
    <row r="18" spans="1:30" ht="14.4" thickBot="1" x14ac:dyDescent="0.3">
      <c r="A18" s="58">
        <v>13</v>
      </c>
      <c r="B18" s="59">
        <v>7.2400000000000006E-2</v>
      </c>
      <c r="C18" s="59">
        <v>7.1499999999999994E-2</v>
      </c>
      <c r="D18" s="59">
        <v>7.1999999999999995E-2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4688</v>
      </c>
      <c r="Y18" s="61">
        <v>43455</v>
      </c>
      <c r="Z18" s="58" t="s">
        <v>522</v>
      </c>
      <c r="AA18" s="58" t="s">
        <v>499</v>
      </c>
      <c r="AB18" s="58">
        <v>9.5</v>
      </c>
      <c r="AC18" s="58" t="s">
        <v>502</v>
      </c>
      <c r="AD18" s="58">
        <v>51</v>
      </c>
    </row>
    <row r="19" spans="1:30" ht="17.25" customHeight="1" thickBot="1" x14ac:dyDescent="0.3">
      <c r="A19" s="58">
        <v>14</v>
      </c>
      <c r="B19" s="59">
        <v>7.3099999999999998E-2</v>
      </c>
      <c r="C19" s="59">
        <v>6.9800000000000001E-2</v>
      </c>
      <c r="D19" s="59">
        <v>7.1400000000000005E-2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4645</v>
      </c>
      <c r="Y19" s="61">
        <v>43419</v>
      </c>
      <c r="Z19" s="58" t="s">
        <v>520</v>
      </c>
      <c r="AA19" s="58" t="s">
        <v>498</v>
      </c>
      <c r="AB19" s="58">
        <v>9.4</v>
      </c>
      <c r="AC19" s="58" t="s">
        <v>501</v>
      </c>
      <c r="AD19" s="58">
        <v>51</v>
      </c>
    </row>
    <row r="20" spans="1:30" ht="17.25" customHeight="1" thickBot="1" x14ac:dyDescent="0.3">
      <c r="A20" s="58">
        <v>15</v>
      </c>
      <c r="B20" s="59">
        <v>7.4499999999999997E-2</v>
      </c>
      <c r="C20" s="59">
        <v>7.3599999999999999E-2</v>
      </c>
      <c r="D20" s="59">
        <v>7.3999999999999996E-2</v>
      </c>
      <c r="F20" s="58" t="s">
        <v>491</v>
      </c>
      <c r="G20" s="60">
        <v>34014</v>
      </c>
      <c r="H20" s="58">
        <v>0.68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4586</v>
      </c>
      <c r="Y20" s="61">
        <v>43124</v>
      </c>
      <c r="Z20" s="58" t="s">
        <v>519</v>
      </c>
      <c r="AA20" s="58" t="s">
        <v>497</v>
      </c>
      <c r="AB20" s="58">
        <v>9.3000000000000007</v>
      </c>
      <c r="AC20" s="58" t="s">
        <v>502</v>
      </c>
      <c r="AD20" s="58">
        <v>52</v>
      </c>
    </row>
    <row r="21" spans="1:30" ht="17.25" customHeight="1" thickBot="1" x14ac:dyDescent="0.3">
      <c r="A21" s="58">
        <v>16</v>
      </c>
      <c r="B21" s="59">
        <v>7.46E-2</v>
      </c>
      <c r="C21" s="59">
        <v>7.6899999999999996E-2</v>
      </c>
      <c r="D21" s="59">
        <v>7.5800000000000006E-2</v>
      </c>
      <c r="F21" s="58" t="s">
        <v>495</v>
      </c>
      <c r="G21" s="60">
        <v>52029</v>
      </c>
      <c r="H21" s="58">
        <v>1.04</v>
      </c>
      <c r="J21" s="46">
        <v>5</v>
      </c>
      <c r="K21" s="46">
        <f>X6</f>
        <v>4877</v>
      </c>
      <c r="L21" s="52"/>
      <c r="M21" s="46"/>
      <c r="N21" s="57">
        <f>K21/$F$2</f>
        <v>9.773547094188377E-2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4559</v>
      </c>
      <c r="Y21" s="61">
        <v>43159</v>
      </c>
      <c r="Z21" s="58" t="s">
        <v>520</v>
      </c>
      <c r="AA21" s="58" t="s">
        <v>497</v>
      </c>
      <c r="AB21" s="58">
        <v>9.1999999999999993</v>
      </c>
      <c r="AC21" s="58" t="s">
        <v>502</v>
      </c>
      <c r="AD21" s="58">
        <v>53</v>
      </c>
    </row>
    <row r="22" spans="1:30" ht="17.25" customHeight="1" thickBot="1" x14ac:dyDescent="0.3">
      <c r="A22" s="58">
        <v>17</v>
      </c>
      <c r="B22" s="59">
        <v>7.1900000000000006E-2</v>
      </c>
      <c r="C22" s="59">
        <v>7.9399999999999998E-2</v>
      </c>
      <c r="D22" s="59">
        <v>7.5700000000000003E-2</v>
      </c>
      <c r="F22" s="58" t="s">
        <v>496</v>
      </c>
      <c r="G22" s="60">
        <v>54397</v>
      </c>
      <c r="H22" s="58">
        <v>1.08</v>
      </c>
      <c r="J22" s="46">
        <v>10</v>
      </c>
      <c r="K22" s="46">
        <f>X11</f>
        <v>4832</v>
      </c>
      <c r="L22" s="52"/>
      <c r="M22" s="46"/>
      <c r="N22" s="57">
        <f t="shared" ref="N22:N28" si="0">K22/$F$2</f>
        <v>9.6833667334669332E-2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4534</v>
      </c>
      <c r="Y22" s="61">
        <v>43420</v>
      </c>
      <c r="Z22" s="58" t="s">
        <v>518</v>
      </c>
      <c r="AA22" s="58" t="s">
        <v>499</v>
      </c>
      <c r="AB22" s="58">
        <v>9.1999999999999993</v>
      </c>
      <c r="AC22" s="58" t="s">
        <v>502</v>
      </c>
      <c r="AD22" s="58">
        <v>53</v>
      </c>
    </row>
    <row r="23" spans="1:30" ht="17.25" customHeight="1" thickBot="1" x14ac:dyDescent="0.3">
      <c r="A23" s="58">
        <v>18</v>
      </c>
      <c r="B23" s="59">
        <v>5.4699999999999999E-2</v>
      </c>
      <c r="C23" s="59">
        <v>5.96E-2</v>
      </c>
      <c r="D23" s="59">
        <v>5.7200000000000001E-2</v>
      </c>
      <c r="F23" s="58" t="s">
        <v>497</v>
      </c>
      <c r="G23" s="60">
        <v>54814</v>
      </c>
      <c r="H23" s="58">
        <v>1.0900000000000001</v>
      </c>
      <c r="J23" s="46">
        <v>20</v>
      </c>
      <c r="K23" s="46">
        <f>X12</f>
        <v>4765</v>
      </c>
      <c r="L23" s="52"/>
      <c r="M23" s="46"/>
      <c r="N23" s="57">
        <f t="shared" si="0"/>
        <v>9.5490981963927857E-2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4505</v>
      </c>
      <c r="Y23" s="61">
        <v>43425</v>
      </c>
      <c r="Z23" s="58" t="s">
        <v>520</v>
      </c>
      <c r="AA23" s="58" t="s">
        <v>497</v>
      </c>
      <c r="AB23" s="58">
        <v>9.1</v>
      </c>
      <c r="AC23" s="58" t="s">
        <v>501</v>
      </c>
      <c r="AD23" s="58">
        <v>51</v>
      </c>
    </row>
    <row r="24" spans="1:30" ht="17.25" customHeight="1" thickBot="1" x14ac:dyDescent="0.3">
      <c r="A24" s="58">
        <v>19</v>
      </c>
      <c r="B24" s="59">
        <v>4.2599999999999999E-2</v>
      </c>
      <c r="C24" s="59">
        <v>4.4499999999999998E-2</v>
      </c>
      <c r="D24" s="59">
        <v>4.3499999999999997E-2</v>
      </c>
      <c r="F24" s="58" t="s">
        <v>498</v>
      </c>
      <c r="G24" s="60">
        <v>55114</v>
      </c>
      <c r="H24" s="58">
        <v>1.1000000000000001</v>
      </c>
      <c r="J24" s="46">
        <v>30</v>
      </c>
      <c r="K24" s="46">
        <f>X14</f>
        <v>4737</v>
      </c>
      <c r="L24" s="52"/>
      <c r="M24" s="46"/>
      <c r="N24" s="57">
        <f t="shared" si="0"/>
        <v>9.4929859719438875E-2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4482</v>
      </c>
      <c r="Y24" s="61">
        <v>43445</v>
      </c>
      <c r="Z24" s="58" t="s">
        <v>520</v>
      </c>
      <c r="AA24" s="58" t="s">
        <v>496</v>
      </c>
      <c r="AB24" s="58">
        <v>9.1</v>
      </c>
      <c r="AC24" s="58" t="s">
        <v>501</v>
      </c>
      <c r="AD24" s="58">
        <v>50</v>
      </c>
    </row>
    <row r="25" spans="1:30" ht="17.25" customHeight="1" thickBot="1" x14ac:dyDescent="0.3">
      <c r="A25" s="58">
        <v>20</v>
      </c>
      <c r="B25" s="59">
        <v>3.5799999999999998E-2</v>
      </c>
      <c r="C25" s="59">
        <v>3.1300000000000001E-2</v>
      </c>
      <c r="D25" s="59">
        <v>3.3500000000000002E-2</v>
      </c>
      <c r="F25" s="58" t="s">
        <v>499</v>
      </c>
      <c r="G25" s="60">
        <v>56308</v>
      </c>
      <c r="H25" s="58">
        <v>1.1200000000000001</v>
      </c>
      <c r="J25" s="46">
        <v>50</v>
      </c>
      <c r="K25" s="46">
        <f>X18</f>
        <v>4688</v>
      </c>
      <c r="L25" s="52"/>
      <c r="M25" s="46"/>
      <c r="N25" s="57">
        <f t="shared" si="0"/>
        <v>9.3947895791583164E-2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2.81E-2</v>
      </c>
      <c r="C26" s="59">
        <v>2.3599999999999999E-2</v>
      </c>
      <c r="D26" s="59">
        <v>2.58E-2</v>
      </c>
      <c r="F26" s="58" t="s">
        <v>500</v>
      </c>
      <c r="G26" s="60">
        <v>43299</v>
      </c>
      <c r="H26" s="58">
        <v>0.86</v>
      </c>
      <c r="J26" s="46">
        <v>100</v>
      </c>
      <c r="K26" s="46">
        <f>X20</f>
        <v>4586</v>
      </c>
      <c r="L26" s="52"/>
      <c r="M26" s="46"/>
      <c r="N26" s="57">
        <f t="shared" si="0"/>
        <v>9.1903807615230468E-2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1.83E-2</v>
      </c>
      <c r="C27" s="59">
        <v>1.72E-2</v>
      </c>
      <c r="D27" s="59">
        <v>1.78E-2</v>
      </c>
      <c r="J27" s="46">
        <v>150</v>
      </c>
      <c r="K27" s="46">
        <f>X22</f>
        <v>4534</v>
      </c>
      <c r="L27" s="52"/>
      <c r="M27" s="46"/>
      <c r="N27" s="57">
        <f t="shared" si="0"/>
        <v>9.0861723446893791E-2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1.0500000000000001E-2</v>
      </c>
      <c r="C28" s="59">
        <v>1.0999999999999999E-2</v>
      </c>
      <c r="D28" s="59">
        <v>1.0800000000000001E-2</v>
      </c>
      <c r="J28" s="46">
        <v>200</v>
      </c>
      <c r="K28" s="46">
        <f>X24</f>
        <v>4482</v>
      </c>
      <c r="L28" s="52"/>
      <c r="M28" s="46"/>
      <c r="N28" s="57">
        <f t="shared" si="0"/>
        <v>8.9819639278557115E-2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578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62500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7129</v>
      </c>
      <c r="Y2" s="61">
        <v>43143</v>
      </c>
      <c r="Z2" s="58" t="s">
        <v>527</v>
      </c>
      <c r="AA2" s="58" t="s">
        <v>495</v>
      </c>
      <c r="AB2" s="58">
        <v>11.7</v>
      </c>
      <c r="AC2" s="58" t="s">
        <v>502</v>
      </c>
      <c r="AD2" s="58">
        <v>71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7127</v>
      </c>
      <c r="Y3" s="61">
        <v>43157</v>
      </c>
      <c r="Z3" s="58" t="s">
        <v>527</v>
      </c>
      <c r="AA3" s="58" t="s">
        <v>495</v>
      </c>
      <c r="AB3" s="58">
        <v>11.7</v>
      </c>
      <c r="AC3" s="58" t="s">
        <v>502</v>
      </c>
      <c r="AD3" s="58">
        <v>71</v>
      </c>
    </row>
    <row r="4" spans="1:30" ht="14.4" thickBot="1" x14ac:dyDescent="0.3">
      <c r="A4" s="42" t="s">
        <v>466</v>
      </c>
      <c r="B4" s="43" t="s">
        <v>501</v>
      </c>
      <c r="C4" s="91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7057</v>
      </c>
      <c r="Y4" s="61">
        <v>43146</v>
      </c>
      <c r="Z4" s="58" t="s">
        <v>527</v>
      </c>
      <c r="AA4" s="58" t="s">
        <v>498</v>
      </c>
      <c r="AB4" s="58">
        <v>11.6</v>
      </c>
      <c r="AC4" s="58" t="s">
        <v>502</v>
      </c>
      <c r="AD4" s="58">
        <v>69</v>
      </c>
    </row>
    <row r="5" spans="1:30" ht="18.75" customHeight="1" thickBot="1" x14ac:dyDescent="0.3">
      <c r="A5" s="58">
        <v>0</v>
      </c>
      <c r="B5" s="59">
        <v>6.4999999999999997E-3</v>
      </c>
      <c r="C5" s="59">
        <v>7.6E-3</v>
      </c>
      <c r="D5" s="59">
        <v>7.0000000000000001E-3</v>
      </c>
      <c r="F5" s="58" t="s">
        <v>474</v>
      </c>
      <c r="G5" s="60">
        <v>65926</v>
      </c>
      <c r="H5" s="58">
        <v>1.06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7050</v>
      </c>
      <c r="Y5" s="61">
        <v>43160</v>
      </c>
      <c r="Z5" s="58" t="s">
        <v>527</v>
      </c>
      <c r="AA5" s="58" t="s">
        <v>498</v>
      </c>
      <c r="AB5" s="58">
        <v>11.6</v>
      </c>
      <c r="AC5" s="58" t="s">
        <v>502</v>
      </c>
      <c r="AD5" s="58">
        <v>70</v>
      </c>
    </row>
    <row r="6" spans="1:30" ht="17.25" customHeight="1" thickBot="1" x14ac:dyDescent="0.3">
      <c r="A6" s="58">
        <v>1</v>
      </c>
      <c r="B6" s="59">
        <v>4.1000000000000003E-3</v>
      </c>
      <c r="C6" s="59">
        <v>4.4000000000000003E-3</v>
      </c>
      <c r="D6" s="59">
        <v>4.3E-3</v>
      </c>
      <c r="F6" s="58" t="s">
        <v>476</v>
      </c>
      <c r="G6" s="60">
        <v>68256</v>
      </c>
      <c r="H6" s="58">
        <v>1.1000000000000001</v>
      </c>
      <c r="J6" s="47" t="s">
        <v>477</v>
      </c>
      <c r="K6" s="48">
        <f>LARGE((K8,K9),1)</f>
        <v>0.58169934640522869</v>
      </c>
      <c r="N6" s="48" t="s">
        <v>502</v>
      </c>
      <c r="O6" s="93"/>
      <c r="P6" s="93"/>
      <c r="Q6" s="93"/>
      <c r="R6" s="93"/>
      <c r="S6" s="93"/>
      <c r="T6" s="93"/>
      <c r="U6" s="97"/>
      <c r="W6" s="58">
        <v>5</v>
      </c>
      <c r="X6" s="58">
        <v>7036</v>
      </c>
      <c r="Y6" s="61">
        <v>43137</v>
      </c>
      <c r="Z6" s="58" t="s">
        <v>527</v>
      </c>
      <c r="AA6" s="58" t="s">
        <v>496</v>
      </c>
      <c r="AB6" s="58">
        <v>11.6</v>
      </c>
      <c r="AC6" s="58" t="s">
        <v>502</v>
      </c>
      <c r="AD6" s="58">
        <v>71</v>
      </c>
    </row>
    <row r="7" spans="1:30" ht="17.25" customHeight="1" thickBot="1" x14ac:dyDescent="0.3">
      <c r="A7" s="58">
        <v>2</v>
      </c>
      <c r="B7" s="59">
        <v>3.5999999999999999E-3</v>
      </c>
      <c r="C7" s="59">
        <v>3.2000000000000002E-3</v>
      </c>
      <c r="D7" s="59">
        <v>3.3999999999999998E-3</v>
      </c>
      <c r="F7" s="58" t="s">
        <v>478</v>
      </c>
      <c r="G7" s="60">
        <v>68632</v>
      </c>
      <c r="H7" s="58">
        <v>1.1100000000000001</v>
      </c>
      <c r="J7" s="49" t="s">
        <v>479</v>
      </c>
      <c r="K7" s="48">
        <f>LARGE((K10,K11),1)</f>
        <v>0.54330175913396483</v>
      </c>
      <c r="N7" s="48" t="s">
        <v>501</v>
      </c>
      <c r="O7" s="93"/>
      <c r="P7" s="93"/>
      <c r="Q7" s="93"/>
      <c r="R7" s="93"/>
      <c r="S7" s="93"/>
      <c r="T7" s="93"/>
      <c r="U7" s="97"/>
      <c r="W7" s="58">
        <v>6</v>
      </c>
      <c r="X7" s="58">
        <v>7035</v>
      </c>
      <c r="Y7" s="61">
        <v>43144</v>
      </c>
      <c r="Z7" s="58" t="s">
        <v>527</v>
      </c>
      <c r="AA7" s="58" t="s">
        <v>496</v>
      </c>
      <c r="AB7" s="58">
        <v>11.6</v>
      </c>
      <c r="AC7" s="58" t="s">
        <v>502</v>
      </c>
      <c r="AD7" s="58">
        <v>72</v>
      </c>
    </row>
    <row r="8" spans="1:30" ht="17.25" customHeight="1" thickBot="1" x14ac:dyDescent="0.35">
      <c r="A8" s="58">
        <v>3</v>
      </c>
      <c r="B8" s="59">
        <v>4.3E-3</v>
      </c>
      <c r="C8" s="59">
        <v>2.8E-3</v>
      </c>
      <c r="D8" s="59">
        <v>3.5000000000000001E-3</v>
      </c>
      <c r="F8" s="58" t="s">
        <v>480</v>
      </c>
      <c r="G8" s="60">
        <v>65356</v>
      </c>
      <c r="H8" s="58">
        <v>1.05</v>
      </c>
      <c r="K8" s="50">
        <f>LARGE(B11:C11,1)/(B11+C11)</f>
        <v>0.58169934640522869</v>
      </c>
      <c r="O8" s="93"/>
      <c r="P8" s="93"/>
      <c r="Q8" s="93"/>
      <c r="R8" s="93"/>
      <c r="S8" s="93"/>
      <c r="T8" s="93"/>
      <c r="U8" s="97"/>
      <c r="W8" s="58">
        <v>7</v>
      </c>
      <c r="X8" s="58">
        <v>6846</v>
      </c>
      <c r="Y8" s="61">
        <v>43136</v>
      </c>
      <c r="Z8" s="58" t="s">
        <v>527</v>
      </c>
      <c r="AA8" s="58" t="s">
        <v>495</v>
      </c>
      <c r="AB8" s="58">
        <v>11.3</v>
      </c>
      <c r="AC8" s="58" t="s">
        <v>502</v>
      </c>
      <c r="AD8" s="58">
        <v>71</v>
      </c>
    </row>
    <row r="9" spans="1:30" ht="17.25" customHeight="1" thickBot="1" x14ac:dyDescent="0.35">
      <c r="A9" s="58">
        <v>4</v>
      </c>
      <c r="B9" s="59">
        <v>8.5000000000000006E-3</v>
      </c>
      <c r="C9" s="59">
        <v>6.1000000000000004E-3</v>
      </c>
      <c r="D9" s="59">
        <v>7.3000000000000001E-3</v>
      </c>
      <c r="F9" s="58" t="s">
        <v>481</v>
      </c>
      <c r="G9" s="60">
        <v>59359</v>
      </c>
      <c r="H9" s="58">
        <v>0.96</v>
      </c>
      <c r="K9" s="50">
        <f>LARGE(B12:C12,1)/(B12+C12)</f>
        <v>0.5515806988352745</v>
      </c>
      <c r="O9" s="93"/>
      <c r="P9" s="93"/>
      <c r="Q9" s="93"/>
      <c r="R9" s="93"/>
      <c r="S9" s="93"/>
      <c r="T9" s="93"/>
      <c r="U9" s="97"/>
      <c r="W9" s="58">
        <v>8</v>
      </c>
      <c r="X9" s="58">
        <v>6842</v>
      </c>
      <c r="Y9" s="61">
        <v>43138</v>
      </c>
      <c r="Z9" s="58" t="s">
        <v>527</v>
      </c>
      <c r="AA9" s="58" t="s">
        <v>497</v>
      </c>
      <c r="AB9" s="58">
        <v>11.3</v>
      </c>
      <c r="AC9" s="58" t="s">
        <v>502</v>
      </c>
      <c r="AD9" s="58">
        <v>71</v>
      </c>
    </row>
    <row r="10" spans="1:30" ht="17.25" customHeight="1" thickBot="1" x14ac:dyDescent="0.35">
      <c r="A10" s="58">
        <v>5</v>
      </c>
      <c r="B10" s="59">
        <v>1.46E-2</v>
      </c>
      <c r="C10" s="59">
        <v>1.61E-2</v>
      </c>
      <c r="D10" s="59">
        <v>1.5299999999999999E-2</v>
      </c>
      <c r="F10" s="58" t="s">
        <v>482</v>
      </c>
      <c r="G10" s="60">
        <v>56914</v>
      </c>
      <c r="H10" s="58">
        <v>0.92</v>
      </c>
      <c r="K10" s="50">
        <f>LARGE(B20:C20,1)/(B20+C20)</f>
        <v>0.54184100418410042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6814</v>
      </c>
      <c r="Y10" s="61">
        <v>43150</v>
      </c>
      <c r="Z10" s="58" t="s">
        <v>525</v>
      </c>
      <c r="AA10" s="58" t="s">
        <v>495</v>
      </c>
      <c r="AB10" s="58">
        <v>11.2</v>
      </c>
      <c r="AC10" s="58" t="s">
        <v>502</v>
      </c>
      <c r="AD10" s="58">
        <v>66</v>
      </c>
    </row>
    <row r="11" spans="1:30" ht="17.25" customHeight="1" thickBot="1" x14ac:dyDescent="0.35">
      <c r="A11" s="58">
        <v>6</v>
      </c>
      <c r="B11" s="59">
        <v>3.2000000000000001E-2</v>
      </c>
      <c r="C11" s="59">
        <v>4.4499999999999998E-2</v>
      </c>
      <c r="D11" s="59">
        <v>3.8300000000000001E-2</v>
      </c>
      <c r="F11" s="58" t="s">
        <v>483</v>
      </c>
      <c r="G11" s="60">
        <v>57107</v>
      </c>
      <c r="H11" s="58">
        <v>0.92</v>
      </c>
      <c r="K11" s="50">
        <f>LARGE(B21:C21,1)/(B21+C21)</f>
        <v>0.54330175913396483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6756</v>
      </c>
      <c r="Y11" s="61">
        <v>43131</v>
      </c>
      <c r="Z11" s="58" t="s">
        <v>527</v>
      </c>
      <c r="AA11" s="58" t="s">
        <v>497</v>
      </c>
      <c r="AB11" s="58">
        <v>11.1</v>
      </c>
      <c r="AC11" s="58" t="s">
        <v>502</v>
      </c>
      <c r="AD11" s="58">
        <v>71</v>
      </c>
    </row>
    <row r="12" spans="1:30" ht="17.25" customHeight="1" thickBot="1" x14ac:dyDescent="0.3">
      <c r="A12" s="58">
        <v>7</v>
      </c>
      <c r="B12" s="59">
        <v>5.3900000000000003E-2</v>
      </c>
      <c r="C12" s="59">
        <v>6.6299999999999998E-2</v>
      </c>
      <c r="D12" s="59">
        <v>6.0100000000000001E-2</v>
      </c>
      <c r="F12" s="58" t="s">
        <v>484</v>
      </c>
      <c r="G12" s="60">
        <v>57854</v>
      </c>
      <c r="H12" s="58">
        <v>0.93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6151</v>
      </c>
      <c r="Y12" s="61">
        <v>43144</v>
      </c>
      <c r="Z12" s="58" t="s">
        <v>519</v>
      </c>
      <c r="AA12" s="58" t="s">
        <v>496</v>
      </c>
      <c r="AB12" s="58">
        <v>10.1</v>
      </c>
      <c r="AC12" s="58" t="s">
        <v>502</v>
      </c>
      <c r="AD12" s="58">
        <v>53</v>
      </c>
    </row>
    <row r="13" spans="1:30" ht="17.25" customHeight="1" thickBot="1" x14ac:dyDescent="0.3">
      <c r="A13" s="58">
        <v>8</v>
      </c>
      <c r="B13" s="59">
        <v>5.4899999999999997E-2</v>
      </c>
      <c r="C13" s="59">
        <v>6.9599999999999995E-2</v>
      </c>
      <c r="D13" s="59">
        <v>6.2300000000000001E-2</v>
      </c>
      <c r="F13" s="58" t="s">
        <v>485</v>
      </c>
      <c r="G13" s="60">
        <v>56968</v>
      </c>
      <c r="H13" s="58">
        <v>0.92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5943</v>
      </c>
      <c r="Y13" s="61">
        <v>43137</v>
      </c>
      <c r="Z13" s="58" t="s">
        <v>518</v>
      </c>
      <c r="AA13" s="58" t="s">
        <v>496</v>
      </c>
      <c r="AB13" s="58">
        <v>9.8000000000000007</v>
      </c>
      <c r="AC13" s="58" t="s">
        <v>501</v>
      </c>
      <c r="AD13" s="58">
        <v>53</v>
      </c>
    </row>
    <row r="14" spans="1:30" ht="14.4" thickBot="1" x14ac:dyDescent="0.3">
      <c r="A14" s="58">
        <v>9</v>
      </c>
      <c r="B14" s="59">
        <v>5.4699999999999999E-2</v>
      </c>
      <c r="C14" s="59">
        <v>6.3200000000000006E-2</v>
      </c>
      <c r="D14" s="59">
        <v>5.8900000000000001E-2</v>
      </c>
      <c r="F14" s="58" t="s">
        <v>486</v>
      </c>
      <c r="G14" s="60">
        <v>64046</v>
      </c>
      <c r="H14" s="58">
        <v>1.03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5893</v>
      </c>
      <c r="Y14" s="61">
        <v>43418</v>
      </c>
      <c r="Z14" s="58" t="s">
        <v>518</v>
      </c>
      <c r="AA14" s="58" t="s">
        <v>497</v>
      </c>
      <c r="AB14" s="58">
        <v>9.6999999999999993</v>
      </c>
      <c r="AC14" s="58" t="s">
        <v>501</v>
      </c>
      <c r="AD14" s="58">
        <v>51</v>
      </c>
    </row>
    <row r="15" spans="1:30" ht="14.4" thickBot="1" x14ac:dyDescent="0.3">
      <c r="A15" s="58">
        <v>10</v>
      </c>
      <c r="B15" s="59">
        <v>5.8700000000000002E-2</v>
      </c>
      <c r="C15" s="59">
        <v>6.54E-2</v>
      </c>
      <c r="D15" s="59">
        <v>6.2E-2</v>
      </c>
      <c r="F15" s="58" t="s">
        <v>487</v>
      </c>
      <c r="G15" s="60">
        <v>63522</v>
      </c>
      <c r="H15" s="58">
        <v>1.02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5844</v>
      </c>
      <c r="Y15" s="61">
        <v>43124</v>
      </c>
      <c r="Z15" s="58" t="s">
        <v>518</v>
      </c>
      <c r="AA15" s="58" t="s">
        <v>497</v>
      </c>
      <c r="AB15" s="58">
        <v>9.6</v>
      </c>
      <c r="AC15" s="58" t="s">
        <v>501</v>
      </c>
      <c r="AD15" s="58">
        <v>53</v>
      </c>
    </row>
    <row r="16" spans="1:30" ht="14.4" thickBot="1" x14ac:dyDescent="0.3">
      <c r="A16" s="58">
        <v>11</v>
      </c>
      <c r="B16" s="59">
        <v>6.3700000000000007E-2</v>
      </c>
      <c r="C16" s="59">
        <v>6.54E-2</v>
      </c>
      <c r="D16" s="59">
        <v>6.4500000000000002E-2</v>
      </c>
      <c r="F16" s="58" t="s">
        <v>488</v>
      </c>
      <c r="G16" s="60">
        <v>63630</v>
      </c>
      <c r="H16" s="58">
        <v>1.03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5820</v>
      </c>
      <c r="Y16" s="61">
        <v>43419</v>
      </c>
      <c r="Z16" s="58" t="s">
        <v>518</v>
      </c>
      <c r="AA16" s="58" t="s">
        <v>498</v>
      </c>
      <c r="AB16" s="58">
        <v>9.6</v>
      </c>
      <c r="AC16" s="58" t="s">
        <v>501</v>
      </c>
      <c r="AD16" s="58">
        <v>52</v>
      </c>
    </row>
    <row r="17" spans="1:30" ht="14.4" thickBot="1" x14ac:dyDescent="0.3">
      <c r="A17" s="58">
        <v>12</v>
      </c>
      <c r="B17" s="59">
        <v>6.6199999999999995E-2</v>
      </c>
      <c r="C17" s="59">
        <v>6.9099999999999995E-2</v>
      </c>
      <c r="D17" s="59">
        <v>6.7599999999999993E-2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5781</v>
      </c>
      <c r="Y17" s="61">
        <v>43125</v>
      </c>
      <c r="Z17" s="58" t="s">
        <v>518</v>
      </c>
      <c r="AA17" s="58" t="s">
        <v>498</v>
      </c>
      <c r="AB17" s="58">
        <v>9.5</v>
      </c>
      <c r="AC17" s="58" t="s">
        <v>501</v>
      </c>
      <c r="AD17" s="58">
        <v>52</v>
      </c>
    </row>
    <row r="18" spans="1:30" ht="14.4" thickBot="1" x14ac:dyDescent="0.3">
      <c r="A18" s="58">
        <v>13</v>
      </c>
      <c r="B18" s="59">
        <v>6.4799999999999996E-2</v>
      </c>
      <c r="C18" s="59">
        <v>6.6900000000000001E-2</v>
      </c>
      <c r="D18" s="59">
        <v>6.59E-2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5763</v>
      </c>
      <c r="Y18" s="61">
        <v>43412</v>
      </c>
      <c r="Z18" s="58" t="s">
        <v>518</v>
      </c>
      <c r="AA18" s="58" t="s">
        <v>498</v>
      </c>
      <c r="AB18" s="58">
        <v>9.5</v>
      </c>
      <c r="AC18" s="58" t="s">
        <v>501</v>
      </c>
      <c r="AD18" s="58">
        <v>54</v>
      </c>
    </row>
    <row r="19" spans="1:30" ht="17.25" customHeight="1" thickBot="1" x14ac:dyDescent="0.3">
      <c r="A19" s="58">
        <v>14</v>
      </c>
      <c r="B19" s="59">
        <v>6.8900000000000003E-2</v>
      </c>
      <c r="C19" s="59">
        <v>6.6400000000000001E-2</v>
      </c>
      <c r="D19" s="59">
        <v>6.7699999999999996E-2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5616</v>
      </c>
      <c r="Y19" s="61">
        <v>43160</v>
      </c>
      <c r="Z19" s="58" t="s">
        <v>518</v>
      </c>
      <c r="AA19" s="58" t="s">
        <v>498</v>
      </c>
      <c r="AB19" s="58">
        <v>9.3000000000000007</v>
      </c>
      <c r="AC19" s="58" t="s">
        <v>501</v>
      </c>
      <c r="AD19" s="58">
        <v>53</v>
      </c>
    </row>
    <row r="20" spans="1:30" ht="17.25" customHeight="1" thickBot="1" x14ac:dyDescent="0.3">
      <c r="A20" s="58">
        <v>15</v>
      </c>
      <c r="B20" s="59">
        <v>7.7700000000000005E-2</v>
      </c>
      <c r="C20" s="59">
        <v>6.5699999999999995E-2</v>
      </c>
      <c r="D20" s="59">
        <v>7.17E-2</v>
      </c>
      <c r="F20" s="58" t="s">
        <v>491</v>
      </c>
      <c r="G20" s="60">
        <v>44419</v>
      </c>
      <c r="H20" s="58">
        <v>0.72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5512</v>
      </c>
      <c r="Y20" s="61">
        <v>43138</v>
      </c>
      <c r="Z20" s="58" t="s">
        <v>519</v>
      </c>
      <c r="AA20" s="58" t="s">
        <v>497</v>
      </c>
      <c r="AB20" s="58">
        <v>9.1</v>
      </c>
      <c r="AC20" s="58" t="s">
        <v>501</v>
      </c>
      <c r="AD20" s="58">
        <v>56</v>
      </c>
    </row>
    <row r="21" spans="1:30" ht="17.25" customHeight="1" thickBot="1" x14ac:dyDescent="0.3">
      <c r="A21" s="58">
        <v>16</v>
      </c>
      <c r="B21" s="59">
        <v>8.0299999999999996E-2</v>
      </c>
      <c r="C21" s="59">
        <v>6.7500000000000004E-2</v>
      </c>
      <c r="D21" s="59">
        <v>7.3800000000000004E-2</v>
      </c>
      <c r="F21" s="58" t="s">
        <v>495</v>
      </c>
      <c r="G21" s="60">
        <v>64411</v>
      </c>
      <c r="H21" s="58">
        <v>1.04</v>
      </c>
      <c r="J21" s="46">
        <v>5</v>
      </c>
      <c r="K21" s="46">
        <f>X6</f>
        <v>7036</v>
      </c>
      <c r="L21" s="52"/>
      <c r="M21" s="46"/>
      <c r="N21" s="57">
        <f>K21/$F$2</f>
        <v>0.112576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5455</v>
      </c>
      <c r="Y21" s="61">
        <v>43179</v>
      </c>
      <c r="Z21" s="58" t="s">
        <v>518</v>
      </c>
      <c r="AA21" s="58" t="s">
        <v>496</v>
      </c>
      <c r="AB21" s="58">
        <v>9</v>
      </c>
      <c r="AC21" s="58" t="s">
        <v>502</v>
      </c>
      <c r="AD21" s="58">
        <v>50</v>
      </c>
    </row>
    <row r="22" spans="1:30" ht="17.25" customHeight="1" thickBot="1" x14ac:dyDescent="0.3">
      <c r="A22" s="58">
        <v>17</v>
      </c>
      <c r="B22" s="59">
        <v>8.0600000000000005E-2</v>
      </c>
      <c r="C22" s="59">
        <v>7.1499999999999994E-2</v>
      </c>
      <c r="D22" s="59">
        <v>7.5999999999999998E-2</v>
      </c>
      <c r="F22" s="58" t="s">
        <v>496</v>
      </c>
      <c r="G22" s="60">
        <v>66924</v>
      </c>
      <c r="H22" s="58">
        <v>1.08</v>
      </c>
      <c r="J22" s="46">
        <v>10</v>
      </c>
      <c r="K22" s="46">
        <f>X11</f>
        <v>6756</v>
      </c>
      <c r="L22" s="52"/>
      <c r="M22" s="46"/>
      <c r="N22" s="57">
        <f t="shared" ref="N22:N28" si="0">K22/$F$2</f>
        <v>0.108096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5403</v>
      </c>
      <c r="Y22" s="61">
        <v>43395</v>
      </c>
      <c r="Z22" s="58" t="s">
        <v>518</v>
      </c>
      <c r="AA22" s="58" t="s">
        <v>495</v>
      </c>
      <c r="AB22" s="58">
        <v>8.9</v>
      </c>
      <c r="AC22" s="58" t="s">
        <v>501</v>
      </c>
      <c r="AD22" s="58">
        <v>53</v>
      </c>
    </row>
    <row r="23" spans="1:30" ht="17.25" customHeight="1" thickBot="1" x14ac:dyDescent="0.3">
      <c r="A23" s="58">
        <v>18</v>
      </c>
      <c r="B23" s="59">
        <v>5.79E-2</v>
      </c>
      <c r="C23" s="59">
        <v>5.7000000000000002E-2</v>
      </c>
      <c r="D23" s="59">
        <v>5.74E-2</v>
      </c>
      <c r="F23" s="58" t="s">
        <v>497</v>
      </c>
      <c r="G23" s="60">
        <v>67433</v>
      </c>
      <c r="H23" s="58">
        <v>1.0900000000000001</v>
      </c>
      <c r="J23" s="46">
        <v>20</v>
      </c>
      <c r="K23" s="46">
        <f>X12</f>
        <v>6151</v>
      </c>
      <c r="L23" s="52"/>
      <c r="M23" s="46"/>
      <c r="N23" s="57">
        <f t="shared" si="0"/>
        <v>9.8416000000000003E-2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5359</v>
      </c>
      <c r="Y23" s="61">
        <v>43167</v>
      </c>
      <c r="Z23" s="58" t="s">
        <v>519</v>
      </c>
      <c r="AA23" s="58" t="s">
        <v>498</v>
      </c>
      <c r="AB23" s="58">
        <v>8.8000000000000007</v>
      </c>
      <c r="AC23" s="58" t="s">
        <v>502</v>
      </c>
      <c r="AD23" s="58">
        <v>50</v>
      </c>
    </row>
    <row r="24" spans="1:30" ht="17.25" customHeight="1" thickBot="1" x14ac:dyDescent="0.3">
      <c r="A24" s="58">
        <v>19</v>
      </c>
      <c r="B24" s="59">
        <v>4.6100000000000002E-2</v>
      </c>
      <c r="C24" s="59">
        <v>3.8800000000000001E-2</v>
      </c>
      <c r="D24" s="59">
        <v>4.24E-2</v>
      </c>
      <c r="F24" s="58" t="s">
        <v>498</v>
      </c>
      <c r="G24" s="60">
        <v>67907</v>
      </c>
      <c r="H24" s="58">
        <v>1.0900000000000001</v>
      </c>
      <c r="J24" s="46">
        <v>30</v>
      </c>
      <c r="K24" s="46">
        <f>X14</f>
        <v>5893</v>
      </c>
      <c r="L24" s="52"/>
      <c r="M24" s="46"/>
      <c r="N24" s="57">
        <f t="shared" si="0"/>
        <v>9.4287999999999997E-2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5314</v>
      </c>
      <c r="Y24" s="61">
        <v>43186</v>
      </c>
      <c r="Z24" s="58" t="s">
        <v>518</v>
      </c>
      <c r="AA24" s="58" t="s">
        <v>496</v>
      </c>
      <c r="AB24" s="58">
        <v>8.8000000000000007</v>
      </c>
      <c r="AC24" s="58" t="s">
        <v>501</v>
      </c>
      <c r="AD24" s="58">
        <v>52</v>
      </c>
    </row>
    <row r="25" spans="1:30" ht="17.25" customHeight="1" thickBot="1" x14ac:dyDescent="0.3">
      <c r="A25" s="58">
        <v>20</v>
      </c>
      <c r="B25" s="59">
        <v>3.6499999999999998E-2</v>
      </c>
      <c r="C25" s="59">
        <v>2.9499999999999998E-2</v>
      </c>
      <c r="D25" s="59">
        <v>3.3000000000000002E-2</v>
      </c>
      <c r="F25" s="58" t="s">
        <v>499</v>
      </c>
      <c r="G25" s="60">
        <v>69206</v>
      </c>
      <c r="H25" s="58">
        <v>1.1200000000000001</v>
      </c>
      <c r="J25" s="46">
        <v>50</v>
      </c>
      <c r="K25" s="46">
        <f>X18</f>
        <v>5763</v>
      </c>
      <c r="L25" s="52"/>
      <c r="M25" s="46"/>
      <c r="N25" s="57">
        <f t="shared" si="0"/>
        <v>9.2207999999999998E-2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2.7799999999999998E-2</v>
      </c>
      <c r="C26" s="59">
        <v>2.4E-2</v>
      </c>
      <c r="D26" s="59">
        <v>2.5899999999999999E-2</v>
      </c>
      <c r="F26" s="58" t="s">
        <v>500</v>
      </c>
      <c r="G26" s="60">
        <v>54647</v>
      </c>
      <c r="H26" s="58">
        <v>0.88</v>
      </c>
      <c r="J26" s="46">
        <v>100</v>
      </c>
      <c r="K26" s="46">
        <f>X20</f>
        <v>5512</v>
      </c>
      <c r="L26" s="52"/>
      <c r="M26" s="46"/>
      <c r="N26" s="57">
        <f t="shared" si="0"/>
        <v>8.8192000000000006E-2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2.0299999999999999E-2</v>
      </c>
      <c r="C27" s="59">
        <v>1.7899999999999999E-2</v>
      </c>
      <c r="D27" s="59">
        <v>1.9099999999999999E-2</v>
      </c>
      <c r="J27" s="46">
        <v>150</v>
      </c>
      <c r="K27" s="46">
        <f>X22</f>
        <v>5403</v>
      </c>
      <c r="L27" s="52"/>
      <c r="M27" s="46"/>
      <c r="N27" s="57">
        <f t="shared" si="0"/>
        <v>8.6447999999999997E-2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1.3299999999999999E-2</v>
      </c>
      <c r="C28" s="59">
        <v>1.14E-2</v>
      </c>
      <c r="D28" s="59">
        <v>1.23E-2</v>
      </c>
      <c r="J28" s="46">
        <v>200</v>
      </c>
      <c r="K28" s="46">
        <f>X24</f>
        <v>5314</v>
      </c>
      <c r="L28" s="52"/>
      <c r="M28" s="46"/>
      <c r="N28" s="57">
        <f t="shared" si="0"/>
        <v>8.5024000000000002E-2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N8" sqref="N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547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22000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3271</v>
      </c>
      <c r="Y2" s="61">
        <v>43104</v>
      </c>
      <c r="Z2" s="58" t="s">
        <v>527</v>
      </c>
      <c r="AA2" s="58" t="s">
        <v>498</v>
      </c>
      <c r="AB2" s="58">
        <v>15.2</v>
      </c>
      <c r="AC2" s="58" t="s">
        <v>501</v>
      </c>
      <c r="AD2" s="58">
        <v>86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2387</v>
      </c>
      <c r="Y3" s="61">
        <v>43104</v>
      </c>
      <c r="Z3" s="58" t="s">
        <v>529</v>
      </c>
      <c r="AA3" s="58" t="s">
        <v>498</v>
      </c>
      <c r="AB3" s="58">
        <v>11.1</v>
      </c>
      <c r="AC3" s="58" t="s">
        <v>501</v>
      </c>
      <c r="AD3" s="58">
        <v>79</v>
      </c>
    </row>
    <row r="4" spans="1:30" ht="14.4" thickBot="1" x14ac:dyDescent="0.3">
      <c r="A4" s="42" t="s">
        <v>466</v>
      </c>
      <c r="B4" s="43" t="s">
        <v>501</v>
      </c>
      <c r="C4" s="91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2353</v>
      </c>
      <c r="Y4" s="61">
        <v>43167</v>
      </c>
      <c r="Z4" s="58" t="s">
        <v>518</v>
      </c>
      <c r="AA4" s="58" t="s">
        <v>498</v>
      </c>
      <c r="AB4" s="58">
        <v>10.9</v>
      </c>
      <c r="AC4" s="58" t="s">
        <v>502</v>
      </c>
      <c r="AD4" s="58">
        <v>68</v>
      </c>
    </row>
    <row r="5" spans="1:30" ht="18.75" customHeight="1" thickBot="1" x14ac:dyDescent="0.3">
      <c r="A5" s="58">
        <v>0</v>
      </c>
      <c r="B5" s="59">
        <v>6.4999999999999997E-3</v>
      </c>
      <c r="C5" s="59">
        <v>7.6E-3</v>
      </c>
      <c r="D5" s="59">
        <v>7.0000000000000001E-3</v>
      </c>
      <c r="F5" s="58" t="s">
        <v>474</v>
      </c>
      <c r="G5" s="60">
        <v>65926</v>
      </c>
      <c r="H5" s="58">
        <v>1.06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2340</v>
      </c>
      <c r="Y5" s="61">
        <v>43105</v>
      </c>
      <c r="Z5" s="58" t="s">
        <v>527</v>
      </c>
      <c r="AA5" s="58" t="s">
        <v>499</v>
      </c>
      <c r="AB5" s="58">
        <v>10.9</v>
      </c>
      <c r="AC5" s="58" t="s">
        <v>501</v>
      </c>
      <c r="AD5" s="58">
        <v>80</v>
      </c>
    </row>
    <row r="6" spans="1:30" ht="17.25" customHeight="1" thickBot="1" x14ac:dyDescent="0.3">
      <c r="A6" s="58">
        <v>1</v>
      </c>
      <c r="B6" s="59">
        <v>4.1000000000000003E-3</v>
      </c>
      <c r="C6" s="59">
        <v>4.4000000000000003E-3</v>
      </c>
      <c r="D6" s="59">
        <v>4.3E-3</v>
      </c>
      <c r="F6" s="58" t="s">
        <v>476</v>
      </c>
      <c r="G6" s="60">
        <v>68256</v>
      </c>
      <c r="H6" s="58">
        <v>1.1000000000000001</v>
      </c>
      <c r="J6" s="47" t="s">
        <v>477</v>
      </c>
      <c r="K6" s="48">
        <f>LARGE((K8,K9),1)</f>
        <v>0.58169934640522869</v>
      </c>
      <c r="N6" s="48" t="s">
        <v>501</v>
      </c>
      <c r="O6" s="93"/>
      <c r="P6" s="93"/>
      <c r="Q6" s="93"/>
      <c r="R6" s="93"/>
      <c r="S6" s="93"/>
      <c r="T6" s="93"/>
      <c r="U6" s="97"/>
      <c r="W6" s="58">
        <v>5</v>
      </c>
      <c r="X6" s="58">
        <v>2335</v>
      </c>
      <c r="Y6" s="61">
        <v>43154</v>
      </c>
      <c r="Z6" s="58" t="s">
        <v>518</v>
      </c>
      <c r="AA6" s="58" t="s">
        <v>499</v>
      </c>
      <c r="AB6" s="58">
        <v>10.9</v>
      </c>
      <c r="AC6" s="58" t="s">
        <v>502</v>
      </c>
      <c r="AD6" s="58">
        <v>67</v>
      </c>
    </row>
    <row r="7" spans="1:30" ht="17.25" customHeight="1" thickBot="1" x14ac:dyDescent="0.3">
      <c r="A7" s="58">
        <v>2</v>
      </c>
      <c r="B7" s="59">
        <v>3.5999999999999999E-3</v>
      </c>
      <c r="C7" s="59">
        <v>3.2000000000000002E-3</v>
      </c>
      <c r="D7" s="59">
        <v>3.3999999999999998E-3</v>
      </c>
      <c r="F7" s="58" t="s">
        <v>478</v>
      </c>
      <c r="G7" s="60">
        <v>68632</v>
      </c>
      <c r="H7" s="58">
        <v>1.1100000000000001</v>
      </c>
      <c r="J7" s="49" t="s">
        <v>479</v>
      </c>
      <c r="K7" s="48">
        <f>LARGE((K10,K11),1)</f>
        <v>0.54330175913396483</v>
      </c>
      <c r="N7" s="48" t="s">
        <v>502</v>
      </c>
      <c r="O7" s="93"/>
      <c r="P7" s="93"/>
      <c r="Q7" s="93"/>
      <c r="R7" s="93"/>
      <c r="S7" s="93"/>
      <c r="T7" s="93"/>
      <c r="U7" s="97"/>
      <c r="W7" s="58">
        <v>6</v>
      </c>
      <c r="X7" s="58">
        <v>2331</v>
      </c>
      <c r="Y7" s="61">
        <v>43419</v>
      </c>
      <c r="Z7" s="58" t="s">
        <v>518</v>
      </c>
      <c r="AA7" s="58" t="s">
        <v>498</v>
      </c>
      <c r="AB7" s="58">
        <v>10.8</v>
      </c>
      <c r="AC7" s="58" t="s">
        <v>502</v>
      </c>
      <c r="AD7" s="58">
        <v>67</v>
      </c>
    </row>
    <row r="8" spans="1:30" ht="17.25" customHeight="1" thickBot="1" x14ac:dyDescent="0.35">
      <c r="A8" s="58">
        <v>3</v>
      </c>
      <c r="B8" s="59">
        <v>4.3E-3</v>
      </c>
      <c r="C8" s="59">
        <v>2.8E-3</v>
      </c>
      <c r="D8" s="59">
        <v>3.5000000000000001E-3</v>
      </c>
      <c r="F8" s="58" t="s">
        <v>480</v>
      </c>
      <c r="G8" s="60">
        <v>65356</v>
      </c>
      <c r="H8" s="58">
        <v>1.05</v>
      </c>
      <c r="K8" s="50">
        <f>LARGE(B11:C11,1)/(B11+C11)</f>
        <v>0.58169934640522869</v>
      </c>
      <c r="O8" s="93"/>
      <c r="P8" s="93"/>
      <c r="Q8" s="93"/>
      <c r="R8" s="93"/>
      <c r="S8" s="93"/>
      <c r="T8" s="93"/>
      <c r="U8" s="97"/>
      <c r="W8" s="58">
        <v>7</v>
      </c>
      <c r="X8" s="58">
        <v>2323</v>
      </c>
      <c r="Y8" s="61">
        <v>43418</v>
      </c>
      <c r="Z8" s="58" t="s">
        <v>518</v>
      </c>
      <c r="AA8" s="58" t="s">
        <v>497</v>
      </c>
      <c r="AB8" s="58">
        <v>10.8</v>
      </c>
      <c r="AC8" s="58" t="s">
        <v>502</v>
      </c>
      <c r="AD8" s="58">
        <v>67</v>
      </c>
    </row>
    <row r="9" spans="1:30" ht="17.25" customHeight="1" thickBot="1" x14ac:dyDescent="0.35">
      <c r="A9" s="58">
        <v>4</v>
      </c>
      <c r="B9" s="59">
        <v>8.5000000000000006E-3</v>
      </c>
      <c r="C9" s="59">
        <v>6.1000000000000004E-3</v>
      </c>
      <c r="D9" s="59">
        <v>7.3000000000000001E-3</v>
      </c>
      <c r="F9" s="58" t="s">
        <v>481</v>
      </c>
      <c r="G9" s="60">
        <v>59359</v>
      </c>
      <c r="H9" s="58">
        <v>0.96</v>
      </c>
      <c r="K9" s="50">
        <f>LARGE(B12:C12,1)/(B12+C12)</f>
        <v>0.5515806988352745</v>
      </c>
      <c r="O9" s="93"/>
      <c r="P9" s="93"/>
      <c r="Q9" s="93"/>
      <c r="R9" s="93"/>
      <c r="S9" s="93"/>
      <c r="T9" s="93"/>
      <c r="U9" s="97"/>
      <c r="W9" s="58">
        <v>8</v>
      </c>
      <c r="X9" s="58">
        <v>2323</v>
      </c>
      <c r="Y9" s="61">
        <v>43446</v>
      </c>
      <c r="Z9" s="58" t="s">
        <v>518</v>
      </c>
      <c r="AA9" s="58" t="s">
        <v>497</v>
      </c>
      <c r="AB9" s="58">
        <v>10.8</v>
      </c>
      <c r="AC9" s="58" t="s">
        <v>502</v>
      </c>
      <c r="AD9" s="58">
        <v>66</v>
      </c>
    </row>
    <row r="10" spans="1:30" ht="17.25" customHeight="1" thickBot="1" x14ac:dyDescent="0.35">
      <c r="A10" s="58">
        <v>5</v>
      </c>
      <c r="B10" s="59">
        <v>1.46E-2</v>
      </c>
      <c r="C10" s="59">
        <v>1.61E-2</v>
      </c>
      <c r="D10" s="59">
        <v>1.5299999999999999E-2</v>
      </c>
      <c r="F10" s="58" t="s">
        <v>482</v>
      </c>
      <c r="G10" s="60">
        <v>56914</v>
      </c>
      <c r="H10" s="58">
        <v>0.92</v>
      </c>
      <c r="K10" s="50">
        <f>LARGE(B20:C20,1)/(B20+C20)</f>
        <v>0.54184100418410042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2318</v>
      </c>
      <c r="Y10" s="61">
        <v>43452</v>
      </c>
      <c r="Z10" s="58" t="s">
        <v>518</v>
      </c>
      <c r="AA10" s="58" t="s">
        <v>496</v>
      </c>
      <c r="AB10" s="58">
        <v>10.8</v>
      </c>
      <c r="AC10" s="58" t="s">
        <v>502</v>
      </c>
      <c r="AD10" s="58">
        <v>67</v>
      </c>
    </row>
    <row r="11" spans="1:30" ht="17.25" customHeight="1" thickBot="1" x14ac:dyDescent="0.35">
      <c r="A11" s="58">
        <v>6</v>
      </c>
      <c r="B11" s="59">
        <v>3.2000000000000001E-2</v>
      </c>
      <c r="C11" s="59">
        <v>4.4499999999999998E-2</v>
      </c>
      <c r="D11" s="59">
        <v>3.8300000000000001E-2</v>
      </c>
      <c r="F11" s="58" t="s">
        <v>483</v>
      </c>
      <c r="G11" s="60">
        <v>57107</v>
      </c>
      <c r="H11" s="58">
        <v>0.92</v>
      </c>
      <c r="K11" s="50">
        <f>LARGE(B21:C21,1)/(B21+C21)</f>
        <v>0.54330175913396483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2302</v>
      </c>
      <c r="Y11" s="61">
        <v>43215</v>
      </c>
      <c r="Z11" s="58" t="s">
        <v>518</v>
      </c>
      <c r="AA11" s="58" t="s">
        <v>497</v>
      </c>
      <c r="AB11" s="58">
        <v>10.7</v>
      </c>
      <c r="AC11" s="58" t="s">
        <v>502</v>
      </c>
      <c r="AD11" s="58">
        <v>68</v>
      </c>
    </row>
    <row r="12" spans="1:30" ht="17.25" customHeight="1" thickBot="1" x14ac:dyDescent="0.3">
      <c r="A12" s="58">
        <v>7</v>
      </c>
      <c r="B12" s="59">
        <v>5.3900000000000003E-2</v>
      </c>
      <c r="C12" s="59">
        <v>6.6299999999999998E-2</v>
      </c>
      <c r="D12" s="59">
        <v>6.0100000000000001E-2</v>
      </c>
      <c r="F12" s="58" t="s">
        <v>484</v>
      </c>
      <c r="G12" s="60">
        <v>57854</v>
      </c>
      <c r="H12" s="58">
        <v>0.93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2270</v>
      </c>
      <c r="Y12" s="61">
        <v>43193</v>
      </c>
      <c r="Z12" s="58" t="s">
        <v>518</v>
      </c>
      <c r="AA12" s="58" t="s">
        <v>496</v>
      </c>
      <c r="AB12" s="58">
        <v>10.6</v>
      </c>
      <c r="AC12" s="58" t="s">
        <v>502</v>
      </c>
      <c r="AD12" s="58">
        <v>68</v>
      </c>
    </row>
    <row r="13" spans="1:30" ht="17.25" customHeight="1" thickBot="1" x14ac:dyDescent="0.3">
      <c r="A13" s="58">
        <v>8</v>
      </c>
      <c r="B13" s="59">
        <v>5.4899999999999997E-2</v>
      </c>
      <c r="C13" s="59">
        <v>6.9599999999999995E-2</v>
      </c>
      <c r="D13" s="59">
        <v>6.2300000000000001E-2</v>
      </c>
      <c r="F13" s="58" t="s">
        <v>485</v>
      </c>
      <c r="G13" s="60">
        <v>56968</v>
      </c>
      <c r="H13" s="58">
        <v>0.92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2254</v>
      </c>
      <c r="Y13" s="61">
        <v>43166</v>
      </c>
      <c r="Z13" s="58" t="s">
        <v>518</v>
      </c>
      <c r="AA13" s="58" t="s">
        <v>497</v>
      </c>
      <c r="AB13" s="58">
        <v>10.5</v>
      </c>
      <c r="AC13" s="58" t="s">
        <v>502</v>
      </c>
      <c r="AD13" s="58">
        <v>66</v>
      </c>
    </row>
    <row r="14" spans="1:30" ht="14.4" thickBot="1" x14ac:dyDescent="0.3">
      <c r="A14" s="58">
        <v>9</v>
      </c>
      <c r="B14" s="59">
        <v>5.4699999999999999E-2</v>
      </c>
      <c r="C14" s="59">
        <v>6.3200000000000006E-2</v>
      </c>
      <c r="D14" s="59">
        <v>5.8900000000000001E-2</v>
      </c>
      <c r="F14" s="58" t="s">
        <v>486</v>
      </c>
      <c r="G14" s="60">
        <v>64046</v>
      </c>
      <c r="H14" s="58">
        <v>1.03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2249</v>
      </c>
      <c r="Y14" s="61">
        <v>43411</v>
      </c>
      <c r="Z14" s="58" t="s">
        <v>518</v>
      </c>
      <c r="AA14" s="58" t="s">
        <v>497</v>
      </c>
      <c r="AB14" s="58">
        <v>10.5</v>
      </c>
      <c r="AC14" s="58" t="s">
        <v>502</v>
      </c>
      <c r="AD14" s="58">
        <v>68</v>
      </c>
    </row>
    <row r="15" spans="1:30" ht="14.4" thickBot="1" x14ac:dyDescent="0.3">
      <c r="A15" s="58">
        <v>10</v>
      </c>
      <c r="B15" s="59">
        <v>5.8700000000000002E-2</v>
      </c>
      <c r="C15" s="59">
        <v>6.54E-2</v>
      </c>
      <c r="D15" s="59">
        <v>6.2E-2</v>
      </c>
      <c r="F15" s="58" t="s">
        <v>487</v>
      </c>
      <c r="G15" s="60">
        <v>63522</v>
      </c>
      <c r="H15" s="58">
        <v>1.02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2244</v>
      </c>
      <c r="Y15" s="61">
        <v>43124</v>
      </c>
      <c r="Z15" s="58" t="s">
        <v>518</v>
      </c>
      <c r="AA15" s="58" t="s">
        <v>497</v>
      </c>
      <c r="AB15" s="58">
        <v>10.4</v>
      </c>
      <c r="AC15" s="58" t="s">
        <v>502</v>
      </c>
      <c r="AD15" s="58">
        <v>68</v>
      </c>
    </row>
    <row r="16" spans="1:30" ht="14.4" thickBot="1" x14ac:dyDescent="0.3">
      <c r="A16" s="58">
        <v>11</v>
      </c>
      <c r="B16" s="59">
        <v>6.3700000000000007E-2</v>
      </c>
      <c r="C16" s="59">
        <v>6.54E-2</v>
      </c>
      <c r="D16" s="59">
        <v>6.4500000000000002E-2</v>
      </c>
      <c r="F16" s="58" t="s">
        <v>488</v>
      </c>
      <c r="G16" s="60">
        <v>63630</v>
      </c>
      <c r="H16" s="58">
        <v>1.03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2236</v>
      </c>
      <c r="Y16" s="61">
        <v>43131</v>
      </c>
      <c r="Z16" s="58" t="s">
        <v>518</v>
      </c>
      <c r="AA16" s="58" t="s">
        <v>497</v>
      </c>
      <c r="AB16" s="58">
        <v>10.4</v>
      </c>
      <c r="AC16" s="58" t="s">
        <v>502</v>
      </c>
      <c r="AD16" s="58">
        <v>69</v>
      </c>
    </row>
    <row r="17" spans="1:30" ht="14.4" thickBot="1" x14ac:dyDescent="0.3">
      <c r="A17" s="58">
        <v>12</v>
      </c>
      <c r="B17" s="59">
        <v>6.6199999999999995E-2</v>
      </c>
      <c r="C17" s="59">
        <v>6.9099999999999995E-2</v>
      </c>
      <c r="D17" s="59">
        <v>6.7599999999999993E-2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2224</v>
      </c>
      <c r="Y17" s="61">
        <v>43396</v>
      </c>
      <c r="Z17" s="58" t="s">
        <v>518</v>
      </c>
      <c r="AA17" s="58" t="s">
        <v>496</v>
      </c>
      <c r="AB17" s="58">
        <v>10.3</v>
      </c>
      <c r="AC17" s="58" t="s">
        <v>502</v>
      </c>
      <c r="AD17" s="58">
        <v>67</v>
      </c>
    </row>
    <row r="18" spans="1:30" ht="14.4" thickBot="1" x14ac:dyDescent="0.3">
      <c r="A18" s="58">
        <v>13</v>
      </c>
      <c r="B18" s="59">
        <v>6.4799999999999996E-2</v>
      </c>
      <c r="C18" s="59">
        <v>6.6900000000000001E-2</v>
      </c>
      <c r="D18" s="59">
        <v>6.59E-2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2219</v>
      </c>
      <c r="Y18" s="61">
        <v>43187</v>
      </c>
      <c r="Z18" s="58" t="s">
        <v>518</v>
      </c>
      <c r="AA18" s="58" t="s">
        <v>497</v>
      </c>
      <c r="AB18" s="58">
        <v>10.3</v>
      </c>
      <c r="AC18" s="58" t="s">
        <v>502</v>
      </c>
      <c r="AD18" s="58">
        <v>69</v>
      </c>
    </row>
    <row r="19" spans="1:30" ht="17.25" customHeight="1" thickBot="1" x14ac:dyDescent="0.3">
      <c r="A19" s="58">
        <v>14</v>
      </c>
      <c r="B19" s="59">
        <v>6.8900000000000003E-2</v>
      </c>
      <c r="C19" s="59">
        <v>6.6400000000000001E-2</v>
      </c>
      <c r="D19" s="59">
        <v>6.7699999999999996E-2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2195</v>
      </c>
      <c r="Y19" s="61">
        <v>43236</v>
      </c>
      <c r="Z19" s="58" t="s">
        <v>518</v>
      </c>
      <c r="AA19" s="58" t="s">
        <v>497</v>
      </c>
      <c r="AB19" s="58">
        <v>10.199999999999999</v>
      </c>
      <c r="AC19" s="58" t="s">
        <v>502</v>
      </c>
      <c r="AD19" s="58">
        <v>67</v>
      </c>
    </row>
    <row r="20" spans="1:30" ht="17.25" customHeight="1" thickBot="1" x14ac:dyDescent="0.3">
      <c r="A20" s="58">
        <v>15</v>
      </c>
      <c r="B20" s="59">
        <v>7.7700000000000005E-2</v>
      </c>
      <c r="C20" s="59">
        <v>6.5699999999999995E-2</v>
      </c>
      <c r="D20" s="59">
        <v>7.17E-2</v>
      </c>
      <c r="F20" s="58" t="s">
        <v>491</v>
      </c>
      <c r="G20" s="60">
        <v>44419</v>
      </c>
      <c r="H20" s="58">
        <v>0.72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2166</v>
      </c>
      <c r="Y20" s="61">
        <v>43314</v>
      </c>
      <c r="Z20" s="58" t="s">
        <v>518</v>
      </c>
      <c r="AA20" s="58" t="s">
        <v>498</v>
      </c>
      <c r="AB20" s="58">
        <v>10.1</v>
      </c>
      <c r="AC20" s="58" t="s">
        <v>502</v>
      </c>
      <c r="AD20" s="58">
        <v>67</v>
      </c>
    </row>
    <row r="21" spans="1:30" ht="17.25" customHeight="1" thickBot="1" x14ac:dyDescent="0.3">
      <c r="A21" s="58">
        <v>16</v>
      </c>
      <c r="B21" s="59">
        <v>8.0299999999999996E-2</v>
      </c>
      <c r="C21" s="59">
        <v>6.7500000000000004E-2</v>
      </c>
      <c r="D21" s="59">
        <v>7.3800000000000004E-2</v>
      </c>
      <c r="F21" s="58" t="s">
        <v>495</v>
      </c>
      <c r="G21" s="60">
        <v>64411</v>
      </c>
      <c r="H21" s="58">
        <v>1.04</v>
      </c>
      <c r="J21" s="46">
        <v>5</v>
      </c>
      <c r="K21" s="46">
        <f>X6</f>
        <v>2335</v>
      </c>
      <c r="L21" s="52"/>
      <c r="M21" s="46"/>
      <c r="N21" s="57">
        <f>K21/$F$2</f>
        <v>0.10613636363636364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2135</v>
      </c>
      <c r="Y21" s="61">
        <v>43229</v>
      </c>
      <c r="Z21" s="58" t="s">
        <v>518</v>
      </c>
      <c r="AA21" s="58" t="s">
        <v>497</v>
      </c>
      <c r="AB21" s="58">
        <v>9.9</v>
      </c>
      <c r="AC21" s="58" t="s">
        <v>502</v>
      </c>
      <c r="AD21" s="58">
        <v>69</v>
      </c>
    </row>
    <row r="22" spans="1:30" ht="17.25" customHeight="1" thickBot="1" x14ac:dyDescent="0.3">
      <c r="A22" s="58">
        <v>17</v>
      </c>
      <c r="B22" s="59">
        <v>8.0600000000000005E-2</v>
      </c>
      <c r="C22" s="59">
        <v>7.1499999999999994E-2</v>
      </c>
      <c r="D22" s="59">
        <v>7.5999999999999998E-2</v>
      </c>
      <c r="F22" s="58" t="s">
        <v>496</v>
      </c>
      <c r="G22" s="60">
        <v>66924</v>
      </c>
      <c r="H22" s="58">
        <v>1.08</v>
      </c>
      <c r="J22" s="46">
        <v>10</v>
      </c>
      <c r="K22" s="46">
        <f>X11</f>
        <v>2302</v>
      </c>
      <c r="L22" s="52"/>
      <c r="M22" s="46"/>
      <c r="N22" s="57">
        <f t="shared" ref="N22:N28" si="0">K22/$F$2</f>
        <v>0.10463636363636364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2116</v>
      </c>
      <c r="Y22" s="61">
        <v>43399</v>
      </c>
      <c r="Z22" s="58" t="s">
        <v>518</v>
      </c>
      <c r="AA22" s="58" t="s">
        <v>499</v>
      </c>
      <c r="AB22" s="58">
        <v>9.8000000000000007</v>
      </c>
      <c r="AC22" s="58" t="s">
        <v>502</v>
      </c>
      <c r="AD22" s="58">
        <v>65</v>
      </c>
    </row>
    <row r="23" spans="1:30" ht="17.25" customHeight="1" thickBot="1" x14ac:dyDescent="0.3">
      <c r="A23" s="58">
        <v>18</v>
      </c>
      <c r="B23" s="59">
        <v>5.79E-2</v>
      </c>
      <c r="C23" s="59">
        <v>5.7000000000000002E-2</v>
      </c>
      <c r="D23" s="59">
        <v>5.74E-2</v>
      </c>
      <c r="F23" s="58" t="s">
        <v>497</v>
      </c>
      <c r="G23" s="60">
        <v>67433</v>
      </c>
      <c r="H23" s="58">
        <v>1.0900000000000001</v>
      </c>
      <c r="J23" s="46">
        <v>20</v>
      </c>
      <c r="K23" s="46">
        <f>X12</f>
        <v>2270</v>
      </c>
      <c r="L23" s="52"/>
      <c r="M23" s="46"/>
      <c r="N23" s="57">
        <f t="shared" si="0"/>
        <v>0.10318181818181818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2090</v>
      </c>
      <c r="Y23" s="61">
        <v>43321</v>
      </c>
      <c r="Z23" s="58" t="s">
        <v>518</v>
      </c>
      <c r="AA23" s="58" t="s">
        <v>498</v>
      </c>
      <c r="AB23" s="58">
        <v>9.6999999999999993</v>
      </c>
      <c r="AC23" s="58" t="s">
        <v>502</v>
      </c>
      <c r="AD23" s="58">
        <v>68</v>
      </c>
    </row>
    <row r="24" spans="1:30" ht="17.25" customHeight="1" thickBot="1" x14ac:dyDescent="0.3">
      <c r="A24" s="58">
        <v>19</v>
      </c>
      <c r="B24" s="59">
        <v>4.6100000000000002E-2</v>
      </c>
      <c r="C24" s="59">
        <v>3.8800000000000001E-2</v>
      </c>
      <c r="D24" s="59">
        <v>4.24E-2</v>
      </c>
      <c r="F24" s="58" t="s">
        <v>498</v>
      </c>
      <c r="G24" s="60">
        <v>67907</v>
      </c>
      <c r="H24" s="58">
        <v>1.0900000000000001</v>
      </c>
      <c r="J24" s="46">
        <v>30</v>
      </c>
      <c r="K24" s="46">
        <f>X14</f>
        <v>2249</v>
      </c>
      <c r="L24" s="52"/>
      <c r="M24" s="46"/>
      <c r="N24" s="57">
        <f t="shared" si="0"/>
        <v>0.10222727272727272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2074</v>
      </c>
      <c r="Y24" s="61">
        <v>43144</v>
      </c>
      <c r="Z24" s="58" t="s">
        <v>519</v>
      </c>
      <c r="AA24" s="58" t="s">
        <v>496</v>
      </c>
      <c r="AB24" s="58">
        <v>9.6</v>
      </c>
      <c r="AC24" s="58" t="s">
        <v>502</v>
      </c>
      <c r="AD24" s="58">
        <v>64</v>
      </c>
    </row>
    <row r="25" spans="1:30" ht="17.25" customHeight="1" thickBot="1" x14ac:dyDescent="0.3">
      <c r="A25" s="58">
        <v>20</v>
      </c>
      <c r="B25" s="59">
        <v>3.6499999999999998E-2</v>
      </c>
      <c r="C25" s="59">
        <v>2.9499999999999998E-2</v>
      </c>
      <c r="D25" s="59">
        <v>3.3000000000000002E-2</v>
      </c>
      <c r="F25" s="58" t="s">
        <v>499</v>
      </c>
      <c r="G25" s="60">
        <v>69206</v>
      </c>
      <c r="H25" s="58">
        <v>1.1200000000000001</v>
      </c>
      <c r="J25" s="46">
        <v>50</v>
      </c>
      <c r="K25" s="46">
        <f>X18</f>
        <v>2219</v>
      </c>
      <c r="L25" s="52"/>
      <c r="M25" s="46"/>
      <c r="N25" s="57">
        <f t="shared" si="0"/>
        <v>0.10086363636363636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2.7799999999999998E-2</v>
      </c>
      <c r="C26" s="59">
        <v>2.4E-2</v>
      </c>
      <c r="D26" s="59">
        <v>2.5899999999999999E-2</v>
      </c>
      <c r="F26" s="58" t="s">
        <v>500</v>
      </c>
      <c r="G26" s="60">
        <v>54647</v>
      </c>
      <c r="H26" s="58">
        <v>0.88</v>
      </c>
      <c r="J26" s="46">
        <v>100</v>
      </c>
      <c r="K26" s="46">
        <f>X20</f>
        <v>2166</v>
      </c>
      <c r="L26" s="52"/>
      <c r="M26" s="46"/>
      <c r="N26" s="57">
        <f t="shared" si="0"/>
        <v>9.8454545454545461E-2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2.0299999999999999E-2</v>
      </c>
      <c r="C27" s="59">
        <v>1.7899999999999999E-2</v>
      </c>
      <c r="D27" s="59">
        <v>1.9099999999999999E-2</v>
      </c>
      <c r="J27" s="46">
        <v>150</v>
      </c>
      <c r="K27" s="46">
        <f>X22</f>
        <v>2116</v>
      </c>
      <c r="L27" s="52"/>
      <c r="M27" s="46"/>
      <c r="N27" s="57">
        <f t="shared" si="0"/>
        <v>9.6181818181818188E-2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1.3299999999999999E-2</v>
      </c>
      <c r="C28" s="59">
        <v>1.14E-2</v>
      </c>
      <c r="D28" s="59">
        <v>1.23E-2</v>
      </c>
      <c r="J28" s="46">
        <v>200</v>
      </c>
      <c r="K28" s="46">
        <f>X24</f>
        <v>2074</v>
      </c>
      <c r="L28" s="52"/>
      <c r="M28" s="46"/>
      <c r="N28" s="57">
        <f t="shared" si="0"/>
        <v>9.4272727272727272E-2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548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32900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3881</v>
      </c>
      <c r="Y2" s="61">
        <v>43118</v>
      </c>
      <c r="Z2" s="58" t="s">
        <v>518</v>
      </c>
      <c r="AA2" s="58" t="s">
        <v>498</v>
      </c>
      <c r="AB2" s="58">
        <v>11.6</v>
      </c>
      <c r="AC2" s="58" t="s">
        <v>467</v>
      </c>
      <c r="AD2" s="58">
        <v>53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3861</v>
      </c>
      <c r="Y3" s="61">
        <v>43110</v>
      </c>
      <c r="Z3" s="58" t="s">
        <v>518</v>
      </c>
      <c r="AA3" s="58" t="s">
        <v>497</v>
      </c>
      <c r="AB3" s="58">
        <v>11.6</v>
      </c>
      <c r="AC3" s="58" t="s">
        <v>467</v>
      </c>
      <c r="AD3" s="58">
        <v>54</v>
      </c>
    </row>
    <row r="4" spans="1:30" ht="14.4" thickBot="1" x14ac:dyDescent="0.3">
      <c r="A4" s="42" t="s">
        <v>466</v>
      </c>
      <c r="B4" s="43" t="s">
        <v>467</v>
      </c>
      <c r="C4" s="91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3831</v>
      </c>
      <c r="Y4" s="61">
        <v>43187</v>
      </c>
      <c r="Z4" s="58" t="s">
        <v>518</v>
      </c>
      <c r="AA4" s="58" t="s">
        <v>497</v>
      </c>
      <c r="AB4" s="58">
        <v>11.5</v>
      </c>
      <c r="AC4" s="58" t="s">
        <v>467</v>
      </c>
      <c r="AD4" s="58">
        <v>58</v>
      </c>
    </row>
    <row r="5" spans="1:30" ht="18.75" customHeight="1" thickBot="1" x14ac:dyDescent="0.3">
      <c r="A5" s="58">
        <v>0</v>
      </c>
      <c r="B5" s="59">
        <v>6.4000000000000003E-3</v>
      </c>
      <c r="C5" s="59">
        <v>5.1000000000000004E-3</v>
      </c>
      <c r="D5" s="59">
        <v>5.7000000000000002E-3</v>
      </c>
      <c r="F5" s="58" t="s">
        <v>474</v>
      </c>
      <c r="G5" s="60">
        <v>35685</v>
      </c>
      <c r="H5" s="63">
        <v>1.0900000000000001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3816</v>
      </c>
      <c r="Y5" s="61">
        <v>43432</v>
      </c>
      <c r="Z5" s="58" t="s">
        <v>518</v>
      </c>
      <c r="AA5" s="58" t="s">
        <v>497</v>
      </c>
      <c r="AB5" s="58">
        <v>11.4</v>
      </c>
      <c r="AC5" s="58" t="s">
        <v>467</v>
      </c>
      <c r="AD5" s="58">
        <v>59</v>
      </c>
    </row>
    <row r="6" spans="1:30" ht="17.25" customHeight="1" thickBot="1" x14ac:dyDescent="0.3">
      <c r="A6" s="58">
        <v>1</v>
      </c>
      <c r="B6" s="59">
        <v>3.8999999999999998E-3</v>
      </c>
      <c r="C6" s="59">
        <v>3.3999999999999998E-3</v>
      </c>
      <c r="D6" s="59">
        <v>3.7000000000000002E-3</v>
      </c>
      <c r="F6" s="58" t="s">
        <v>476</v>
      </c>
      <c r="G6" s="60">
        <v>37017</v>
      </c>
      <c r="H6" s="63">
        <v>1.1299999999999999</v>
      </c>
      <c r="J6" s="47" t="s">
        <v>477</v>
      </c>
      <c r="K6" s="48">
        <f>LARGE((K8,K9),1)</f>
        <v>0.6341085271317829</v>
      </c>
      <c r="N6" s="48" t="s">
        <v>468</v>
      </c>
      <c r="O6" s="93"/>
      <c r="P6" s="93"/>
      <c r="Q6" s="93"/>
      <c r="R6" s="93"/>
      <c r="S6" s="93"/>
      <c r="T6" s="93"/>
      <c r="U6" s="97"/>
      <c r="W6" s="58">
        <v>5</v>
      </c>
      <c r="X6" s="58">
        <v>3813</v>
      </c>
      <c r="Y6" s="61">
        <v>43172</v>
      </c>
      <c r="Z6" s="58" t="s">
        <v>518</v>
      </c>
      <c r="AA6" s="58" t="s">
        <v>496</v>
      </c>
      <c r="AB6" s="58">
        <v>11.4</v>
      </c>
      <c r="AC6" s="58" t="s">
        <v>467</v>
      </c>
      <c r="AD6" s="58">
        <v>57</v>
      </c>
    </row>
    <row r="7" spans="1:30" ht="17.25" customHeight="1" thickBot="1" x14ac:dyDescent="0.3">
      <c r="A7" s="58">
        <v>2</v>
      </c>
      <c r="B7" s="59">
        <v>3.3E-3</v>
      </c>
      <c r="C7" s="59">
        <v>2.8E-3</v>
      </c>
      <c r="D7" s="59">
        <v>3.0999999999999999E-3</v>
      </c>
      <c r="F7" s="58" t="s">
        <v>478</v>
      </c>
      <c r="G7" s="60">
        <v>35136</v>
      </c>
      <c r="H7" s="58">
        <v>1.07</v>
      </c>
      <c r="J7" s="49" t="s">
        <v>479</v>
      </c>
      <c r="K7" s="48">
        <f>LARGE((K10,K11),1)</f>
        <v>0.5564005069708492</v>
      </c>
      <c r="N7" s="48" t="s">
        <v>467</v>
      </c>
      <c r="O7" s="93"/>
      <c r="P7" s="93"/>
      <c r="Q7" s="93"/>
      <c r="R7" s="93"/>
      <c r="S7" s="93"/>
      <c r="T7" s="93"/>
      <c r="U7" s="97"/>
      <c r="W7" s="58">
        <v>6</v>
      </c>
      <c r="X7" s="58">
        <v>3811</v>
      </c>
      <c r="Y7" s="61">
        <v>43108</v>
      </c>
      <c r="Z7" s="58" t="s">
        <v>518</v>
      </c>
      <c r="AA7" s="58" t="s">
        <v>495</v>
      </c>
      <c r="AB7" s="58">
        <v>11.4</v>
      </c>
      <c r="AC7" s="58" t="s">
        <v>467</v>
      </c>
      <c r="AD7" s="58">
        <v>53</v>
      </c>
    </row>
    <row r="8" spans="1:30" ht="17.25" customHeight="1" thickBot="1" x14ac:dyDescent="0.35">
      <c r="A8" s="58">
        <v>3</v>
      </c>
      <c r="B8" s="59">
        <v>2.5000000000000001E-3</v>
      </c>
      <c r="C8" s="59">
        <v>3.2000000000000002E-3</v>
      </c>
      <c r="D8" s="59">
        <v>2.8E-3</v>
      </c>
      <c r="F8" s="58" t="s">
        <v>480</v>
      </c>
      <c r="G8" s="60">
        <v>36206</v>
      </c>
      <c r="H8" s="58">
        <v>1.1000000000000001</v>
      </c>
      <c r="K8" s="50">
        <f>LARGE(B11:C11,1)/(B11+C11)</f>
        <v>0.6341085271317829</v>
      </c>
      <c r="O8" s="93"/>
      <c r="P8" s="93"/>
      <c r="Q8" s="93"/>
      <c r="R8" s="93"/>
      <c r="S8" s="93"/>
      <c r="T8" s="93"/>
      <c r="U8" s="97"/>
      <c r="W8" s="58">
        <v>7</v>
      </c>
      <c r="X8" s="58">
        <v>3809</v>
      </c>
      <c r="Y8" s="61">
        <v>43174</v>
      </c>
      <c r="Z8" s="58" t="s">
        <v>518</v>
      </c>
      <c r="AA8" s="58" t="s">
        <v>498</v>
      </c>
      <c r="AB8" s="58">
        <v>11.4</v>
      </c>
      <c r="AC8" s="58" t="s">
        <v>467</v>
      </c>
      <c r="AD8" s="58">
        <v>57</v>
      </c>
    </row>
    <row r="9" spans="1:30" ht="17.25" customHeight="1" thickBot="1" x14ac:dyDescent="0.35">
      <c r="A9" s="58">
        <v>4</v>
      </c>
      <c r="B9" s="59">
        <v>3.7000000000000002E-3</v>
      </c>
      <c r="C9" s="59">
        <v>4.5999999999999999E-3</v>
      </c>
      <c r="D9" s="59">
        <v>4.1999999999999997E-3</v>
      </c>
      <c r="F9" s="58" t="s">
        <v>481</v>
      </c>
      <c r="G9" s="60">
        <v>32112</v>
      </c>
      <c r="H9" s="58">
        <v>0.98</v>
      </c>
      <c r="K9" s="50">
        <f>LARGE(B12:C12,1)/(B12+C12)</f>
        <v>0.55875102711585867</v>
      </c>
      <c r="O9" s="93"/>
      <c r="P9" s="93"/>
      <c r="Q9" s="93"/>
      <c r="R9" s="93"/>
      <c r="S9" s="93"/>
      <c r="T9" s="93"/>
      <c r="U9" s="97"/>
      <c r="W9" s="58">
        <v>8</v>
      </c>
      <c r="X9" s="58">
        <v>3782</v>
      </c>
      <c r="Y9" s="61">
        <v>43111</v>
      </c>
      <c r="Z9" s="58" t="s">
        <v>518</v>
      </c>
      <c r="AA9" s="58" t="s">
        <v>498</v>
      </c>
      <c r="AB9" s="58">
        <v>11.3</v>
      </c>
      <c r="AC9" s="58" t="s">
        <v>467</v>
      </c>
      <c r="AD9" s="58">
        <v>56</v>
      </c>
    </row>
    <row r="10" spans="1:30" ht="17.25" customHeight="1" thickBot="1" x14ac:dyDescent="0.35">
      <c r="A10" s="58">
        <v>5</v>
      </c>
      <c r="B10" s="59">
        <v>7.6E-3</v>
      </c>
      <c r="C10" s="59">
        <v>1.38E-2</v>
      </c>
      <c r="D10" s="59">
        <v>1.06E-2</v>
      </c>
      <c r="F10" s="58" t="s">
        <v>482</v>
      </c>
      <c r="G10" s="60">
        <v>28904</v>
      </c>
      <c r="H10" s="58">
        <v>0.88</v>
      </c>
      <c r="K10" s="50">
        <f>LARGE(B20:C20,1)/(B20+C20)</f>
        <v>0.5341655716162943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3778</v>
      </c>
      <c r="Y10" s="61">
        <v>43159</v>
      </c>
      <c r="Z10" s="58" t="s">
        <v>518</v>
      </c>
      <c r="AA10" s="58" t="s">
        <v>497</v>
      </c>
      <c r="AB10" s="58">
        <v>11.3</v>
      </c>
      <c r="AC10" s="58" t="s">
        <v>467</v>
      </c>
      <c r="AD10" s="58">
        <v>56</v>
      </c>
    </row>
    <row r="11" spans="1:30" ht="17.25" customHeight="1" thickBot="1" x14ac:dyDescent="0.35">
      <c r="A11" s="58">
        <v>6</v>
      </c>
      <c r="B11" s="59">
        <v>2.3599999999999999E-2</v>
      </c>
      <c r="C11" s="59">
        <v>4.0899999999999999E-2</v>
      </c>
      <c r="D11" s="59">
        <v>3.2000000000000001E-2</v>
      </c>
      <c r="F11" s="58" t="s">
        <v>483</v>
      </c>
      <c r="G11" s="60">
        <v>29667</v>
      </c>
      <c r="H11" s="58">
        <v>0.9</v>
      </c>
      <c r="K11" s="50">
        <f>LARGE(B21:C21,1)/(B21+C21)</f>
        <v>0.5564005069708492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3762</v>
      </c>
      <c r="Y11" s="61">
        <v>43173</v>
      </c>
      <c r="Z11" s="58" t="s">
        <v>518</v>
      </c>
      <c r="AA11" s="58" t="s">
        <v>497</v>
      </c>
      <c r="AB11" s="58">
        <v>11.3</v>
      </c>
      <c r="AC11" s="58" t="s">
        <v>467</v>
      </c>
      <c r="AD11" s="58">
        <v>58</v>
      </c>
    </row>
    <row r="12" spans="1:30" ht="17.25" customHeight="1" thickBot="1" x14ac:dyDescent="0.3">
      <c r="A12" s="58">
        <v>7</v>
      </c>
      <c r="B12" s="59">
        <v>5.3699999999999998E-2</v>
      </c>
      <c r="C12" s="59">
        <v>6.8000000000000005E-2</v>
      </c>
      <c r="D12" s="59">
        <v>6.0699999999999997E-2</v>
      </c>
      <c r="F12" s="58" t="s">
        <v>484</v>
      </c>
      <c r="G12" s="60">
        <v>30668</v>
      </c>
      <c r="H12" s="58">
        <v>0.93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3662</v>
      </c>
      <c r="Y12" s="61">
        <v>43202</v>
      </c>
      <c r="Z12" s="58" t="s">
        <v>518</v>
      </c>
      <c r="AA12" s="58" t="s">
        <v>498</v>
      </c>
      <c r="AB12" s="58">
        <v>11</v>
      </c>
      <c r="AC12" s="58" t="s">
        <v>467</v>
      </c>
      <c r="AD12" s="58">
        <v>58</v>
      </c>
    </row>
    <row r="13" spans="1:30" ht="17.25" customHeight="1" thickBot="1" x14ac:dyDescent="0.3">
      <c r="A13" s="58">
        <v>8</v>
      </c>
      <c r="B13" s="59">
        <v>5.6399999999999999E-2</v>
      </c>
      <c r="C13" s="59">
        <v>7.17E-2</v>
      </c>
      <c r="D13" s="59">
        <v>6.3899999999999998E-2</v>
      </c>
      <c r="F13" s="58" t="s">
        <v>485</v>
      </c>
      <c r="G13" s="60">
        <v>31150</v>
      </c>
      <c r="H13" s="58">
        <v>0.95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3647</v>
      </c>
      <c r="Y13" s="61">
        <v>43117</v>
      </c>
      <c r="Z13" s="58" t="s">
        <v>518</v>
      </c>
      <c r="AA13" s="58" t="s">
        <v>497</v>
      </c>
      <c r="AB13" s="58">
        <v>10.9</v>
      </c>
      <c r="AC13" s="58" t="s">
        <v>467</v>
      </c>
      <c r="AD13" s="58">
        <v>55</v>
      </c>
    </row>
    <row r="14" spans="1:30" ht="14.4" thickBot="1" x14ac:dyDescent="0.3">
      <c r="A14" s="58">
        <v>9</v>
      </c>
      <c r="B14" s="59">
        <v>5.5800000000000002E-2</v>
      </c>
      <c r="C14" s="59">
        <v>6.7199999999999996E-2</v>
      </c>
      <c r="D14" s="59">
        <v>6.1400000000000003E-2</v>
      </c>
      <c r="F14" s="58" t="s">
        <v>486</v>
      </c>
      <c r="G14" s="60">
        <v>33755</v>
      </c>
      <c r="H14" s="58">
        <v>1.03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3635</v>
      </c>
      <c r="Y14" s="61">
        <v>43151</v>
      </c>
      <c r="Z14" s="58" t="s">
        <v>518</v>
      </c>
      <c r="AA14" s="58" t="s">
        <v>496</v>
      </c>
      <c r="AB14" s="58">
        <v>10.9</v>
      </c>
      <c r="AC14" s="58" t="s">
        <v>467</v>
      </c>
      <c r="AD14" s="58">
        <v>57</v>
      </c>
    </row>
    <row r="15" spans="1:30" ht="14.4" thickBot="1" x14ac:dyDescent="0.3">
      <c r="A15" s="58">
        <v>10</v>
      </c>
      <c r="B15" s="59">
        <v>5.8700000000000002E-2</v>
      </c>
      <c r="C15" s="59">
        <v>6.5699999999999995E-2</v>
      </c>
      <c r="D15" s="59">
        <v>6.2199999999999998E-2</v>
      </c>
      <c r="F15" s="58" t="s">
        <v>487</v>
      </c>
      <c r="G15" s="60">
        <v>32566</v>
      </c>
      <c r="H15" s="58">
        <v>0.99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3601</v>
      </c>
      <c r="Y15" s="61">
        <v>43137</v>
      </c>
      <c r="Z15" s="58" t="s">
        <v>518</v>
      </c>
      <c r="AA15" s="58" t="s">
        <v>496</v>
      </c>
      <c r="AB15" s="58">
        <v>10.8</v>
      </c>
      <c r="AC15" s="58" t="s">
        <v>467</v>
      </c>
      <c r="AD15" s="58">
        <v>56</v>
      </c>
    </row>
    <row r="16" spans="1:30" ht="14.4" thickBot="1" x14ac:dyDescent="0.3">
      <c r="A16" s="58">
        <v>11</v>
      </c>
      <c r="B16" s="59">
        <v>6.3399999999999998E-2</v>
      </c>
      <c r="C16" s="59">
        <v>6.4799999999999996E-2</v>
      </c>
      <c r="D16" s="59">
        <v>6.4100000000000004E-2</v>
      </c>
      <c r="F16" s="58" t="s">
        <v>488</v>
      </c>
      <c r="G16" s="60">
        <v>31849</v>
      </c>
      <c r="H16" s="63">
        <v>0.97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3588</v>
      </c>
      <c r="Y16" s="61">
        <v>43186</v>
      </c>
      <c r="Z16" s="58" t="s">
        <v>518</v>
      </c>
      <c r="AA16" s="58" t="s">
        <v>496</v>
      </c>
      <c r="AB16" s="58">
        <v>10.7</v>
      </c>
      <c r="AC16" s="58" t="s">
        <v>467</v>
      </c>
      <c r="AD16" s="58">
        <v>58</v>
      </c>
    </row>
    <row r="17" spans="1:30" ht="14.4" thickBot="1" x14ac:dyDescent="0.3">
      <c r="A17" s="58">
        <v>12</v>
      </c>
      <c r="B17" s="59">
        <v>6.9900000000000004E-2</v>
      </c>
      <c r="C17" s="59">
        <v>7.0300000000000001E-2</v>
      </c>
      <c r="D17" s="59">
        <v>7.0099999999999996E-2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3580</v>
      </c>
      <c r="Y17" s="61">
        <v>43403</v>
      </c>
      <c r="Z17" s="58" t="s">
        <v>518</v>
      </c>
      <c r="AA17" s="58" t="s">
        <v>496</v>
      </c>
      <c r="AB17" s="58">
        <v>10.7</v>
      </c>
      <c r="AC17" s="58" t="s">
        <v>467</v>
      </c>
      <c r="AD17" s="58">
        <v>54</v>
      </c>
    </row>
    <row r="18" spans="1:30" ht="14.4" thickBot="1" x14ac:dyDescent="0.3">
      <c r="A18" s="58">
        <v>13</v>
      </c>
      <c r="B18" s="59">
        <v>6.9599999999999995E-2</v>
      </c>
      <c r="C18" s="59">
        <v>6.8900000000000003E-2</v>
      </c>
      <c r="D18" s="59">
        <v>6.9199999999999998E-2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3565</v>
      </c>
      <c r="Y18" s="61">
        <v>43139</v>
      </c>
      <c r="Z18" s="58" t="s">
        <v>518</v>
      </c>
      <c r="AA18" s="58" t="s">
        <v>498</v>
      </c>
      <c r="AB18" s="58">
        <v>10.7</v>
      </c>
      <c r="AC18" s="58" t="s">
        <v>467</v>
      </c>
      <c r="AD18" s="58">
        <v>56</v>
      </c>
    </row>
    <row r="19" spans="1:30" ht="17.25" customHeight="1" thickBot="1" x14ac:dyDescent="0.3">
      <c r="A19" s="58">
        <v>14</v>
      </c>
      <c r="B19" s="59">
        <v>7.51E-2</v>
      </c>
      <c r="C19" s="59">
        <v>7.1499999999999994E-2</v>
      </c>
      <c r="D19" s="59">
        <v>7.3300000000000004E-2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3480</v>
      </c>
      <c r="Y19" s="61">
        <v>43376</v>
      </c>
      <c r="Z19" s="58" t="s">
        <v>518</v>
      </c>
      <c r="AA19" s="58" t="s">
        <v>497</v>
      </c>
      <c r="AB19" s="58">
        <v>10.4</v>
      </c>
      <c r="AC19" s="58" t="s">
        <v>467</v>
      </c>
      <c r="AD19" s="58">
        <v>51</v>
      </c>
    </row>
    <row r="20" spans="1:30" ht="17.25" customHeight="1" thickBot="1" x14ac:dyDescent="0.3">
      <c r="A20" s="58">
        <v>15</v>
      </c>
      <c r="B20" s="59">
        <v>8.1299999999999997E-2</v>
      </c>
      <c r="C20" s="59">
        <v>7.0900000000000005E-2</v>
      </c>
      <c r="D20" s="59">
        <v>7.6200000000000004E-2</v>
      </c>
      <c r="F20" s="58" t="s">
        <v>491</v>
      </c>
      <c r="G20" s="60">
        <v>19463</v>
      </c>
      <c r="H20" s="58">
        <v>0.59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3417</v>
      </c>
      <c r="Y20" s="61">
        <v>43116</v>
      </c>
      <c r="Z20" s="58" t="s">
        <v>519</v>
      </c>
      <c r="AA20" s="58" t="s">
        <v>496</v>
      </c>
      <c r="AB20" s="58">
        <v>10.199999999999999</v>
      </c>
      <c r="AC20" s="58" t="s">
        <v>467</v>
      </c>
      <c r="AD20" s="58">
        <v>56</v>
      </c>
    </row>
    <row r="21" spans="1:30" ht="17.25" customHeight="1" thickBot="1" x14ac:dyDescent="0.3">
      <c r="A21" s="58">
        <v>16</v>
      </c>
      <c r="B21" s="59">
        <v>8.7800000000000003E-2</v>
      </c>
      <c r="C21" s="59">
        <v>7.0000000000000007E-2</v>
      </c>
      <c r="D21" s="59">
        <v>7.9100000000000004E-2</v>
      </c>
      <c r="F21" s="58" t="s">
        <v>495</v>
      </c>
      <c r="G21" s="60">
        <v>35830</v>
      </c>
      <c r="H21" s="58">
        <v>1.0900000000000001</v>
      </c>
      <c r="J21" s="46">
        <v>5</v>
      </c>
      <c r="K21" s="46">
        <f>X6</f>
        <v>3813</v>
      </c>
      <c r="L21" s="52"/>
      <c r="M21" s="46"/>
      <c r="N21" s="57">
        <f>K21/$F$2</f>
        <v>0.1158966565349544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3387</v>
      </c>
      <c r="Y21" s="61">
        <v>43445</v>
      </c>
      <c r="Z21" s="58" t="s">
        <v>518</v>
      </c>
      <c r="AA21" s="58" t="s">
        <v>496</v>
      </c>
      <c r="AB21" s="58">
        <v>10.1</v>
      </c>
      <c r="AC21" s="58" t="s">
        <v>467</v>
      </c>
      <c r="AD21" s="58">
        <v>57</v>
      </c>
    </row>
    <row r="22" spans="1:30" ht="17.25" customHeight="1" thickBot="1" x14ac:dyDescent="0.3">
      <c r="A22" s="58">
        <v>17</v>
      </c>
      <c r="B22" s="59">
        <v>8.5699999999999998E-2</v>
      </c>
      <c r="C22" s="59">
        <v>7.4099999999999999E-2</v>
      </c>
      <c r="D22" s="59">
        <v>0.08</v>
      </c>
      <c r="F22" s="58" t="s">
        <v>496</v>
      </c>
      <c r="G22" s="60">
        <v>37708</v>
      </c>
      <c r="H22" s="58">
        <v>1.1499999999999999</v>
      </c>
      <c r="J22" s="46">
        <v>10</v>
      </c>
      <c r="K22" s="46">
        <f>X11</f>
        <v>3762</v>
      </c>
      <c r="L22" s="52"/>
      <c r="M22" s="46"/>
      <c r="N22" s="57">
        <f t="shared" ref="N22:N28" si="0">K22/$F$2</f>
        <v>0.11434650455927052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3350</v>
      </c>
      <c r="Y22" s="61">
        <v>43412</v>
      </c>
      <c r="Z22" s="58" t="s">
        <v>518</v>
      </c>
      <c r="AA22" s="58" t="s">
        <v>498</v>
      </c>
      <c r="AB22" s="58">
        <v>10</v>
      </c>
      <c r="AC22" s="58" t="s">
        <v>467</v>
      </c>
      <c r="AD22" s="58">
        <v>56</v>
      </c>
    </row>
    <row r="23" spans="1:30" ht="17.25" customHeight="1" thickBot="1" x14ac:dyDescent="0.3">
      <c r="A23" s="58">
        <v>18</v>
      </c>
      <c r="B23" s="59">
        <v>5.7099999999999998E-2</v>
      </c>
      <c r="C23" s="59">
        <v>5.28E-2</v>
      </c>
      <c r="D23" s="59">
        <v>5.5E-2</v>
      </c>
      <c r="F23" s="58" t="s">
        <v>497</v>
      </c>
      <c r="G23" s="60">
        <v>38262</v>
      </c>
      <c r="H23" s="58">
        <v>1.1599999999999999</v>
      </c>
      <c r="J23" s="46">
        <v>20</v>
      </c>
      <c r="K23" s="46">
        <f>X12</f>
        <v>3662</v>
      </c>
      <c r="L23" s="52"/>
      <c r="M23" s="46"/>
      <c r="N23" s="57">
        <f t="shared" si="0"/>
        <v>0.11130699088145897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3311</v>
      </c>
      <c r="Y23" s="61">
        <v>43222</v>
      </c>
      <c r="Z23" s="58" t="s">
        <v>519</v>
      </c>
      <c r="AA23" s="58" t="s">
        <v>497</v>
      </c>
      <c r="AB23" s="58">
        <v>9.9</v>
      </c>
      <c r="AC23" s="58" t="s">
        <v>467</v>
      </c>
      <c r="AD23" s="58">
        <v>58</v>
      </c>
    </row>
    <row r="24" spans="1:30" ht="17.25" customHeight="1" thickBot="1" x14ac:dyDescent="0.3">
      <c r="A24" s="58">
        <v>19</v>
      </c>
      <c r="B24" s="59">
        <v>4.2700000000000002E-2</v>
      </c>
      <c r="C24" s="59">
        <v>3.6600000000000001E-2</v>
      </c>
      <c r="D24" s="59">
        <v>3.9699999999999999E-2</v>
      </c>
      <c r="F24" s="58" t="s">
        <v>498</v>
      </c>
      <c r="G24" s="60">
        <v>37826</v>
      </c>
      <c r="H24" s="58">
        <v>1.1499999999999999</v>
      </c>
      <c r="J24" s="46">
        <v>30</v>
      </c>
      <c r="K24" s="46">
        <f>X14</f>
        <v>3635</v>
      </c>
      <c r="L24" s="52"/>
      <c r="M24" s="46"/>
      <c r="N24" s="57">
        <f t="shared" si="0"/>
        <v>0.11048632218844985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3284</v>
      </c>
      <c r="Y24" s="61">
        <v>43417</v>
      </c>
      <c r="Z24" s="58" t="s">
        <v>519</v>
      </c>
      <c r="AA24" s="58" t="s">
        <v>496</v>
      </c>
      <c r="AB24" s="58">
        <v>9.8000000000000007</v>
      </c>
      <c r="AC24" s="58" t="s">
        <v>467</v>
      </c>
      <c r="AD24" s="58">
        <v>58</v>
      </c>
    </row>
    <row r="25" spans="1:30" ht="17.25" customHeight="1" thickBot="1" x14ac:dyDescent="0.3">
      <c r="A25" s="58">
        <v>20</v>
      </c>
      <c r="B25" s="59">
        <v>3.3000000000000002E-2</v>
      </c>
      <c r="C25" s="59">
        <v>2.7900000000000001E-2</v>
      </c>
      <c r="D25" s="59">
        <v>3.0499999999999999E-2</v>
      </c>
      <c r="F25" s="58" t="s">
        <v>499</v>
      </c>
      <c r="G25" s="60">
        <v>36438</v>
      </c>
      <c r="H25" s="58">
        <v>1.1100000000000001</v>
      </c>
      <c r="J25" s="46">
        <v>50</v>
      </c>
      <c r="K25" s="46">
        <f>X18</f>
        <v>3565</v>
      </c>
      <c r="L25" s="52"/>
      <c r="M25" s="46"/>
      <c r="N25" s="57">
        <f t="shared" si="0"/>
        <v>0.10835866261398176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2.5000000000000001E-2</v>
      </c>
      <c r="C26" s="59">
        <v>2.2100000000000002E-2</v>
      </c>
      <c r="D26" s="59">
        <v>2.3599999999999999E-2</v>
      </c>
      <c r="F26" s="58" t="s">
        <v>500</v>
      </c>
      <c r="G26" s="60">
        <v>24555</v>
      </c>
      <c r="H26" s="58">
        <v>0.75</v>
      </c>
      <c r="J26" s="46">
        <v>100</v>
      </c>
      <c r="K26" s="46">
        <f>X20</f>
        <v>3417</v>
      </c>
      <c r="L26" s="52"/>
      <c r="M26" s="46"/>
      <c r="N26" s="57">
        <f t="shared" si="0"/>
        <v>0.10386018237082068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2.0400000000000001E-2</v>
      </c>
      <c r="C27" s="59">
        <v>1.49E-2</v>
      </c>
      <c r="D27" s="59">
        <v>1.77E-2</v>
      </c>
      <c r="J27" s="46">
        <v>150</v>
      </c>
      <c r="K27" s="46">
        <f>X22</f>
        <v>3350</v>
      </c>
      <c r="L27" s="52"/>
      <c r="M27" s="46"/>
      <c r="N27" s="57">
        <f t="shared" si="0"/>
        <v>0.10182370820668693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1.34E-2</v>
      </c>
      <c r="C28" s="59">
        <v>8.6999999999999994E-3</v>
      </c>
      <c r="D28" s="59">
        <v>1.11E-2</v>
      </c>
      <c r="J28" s="46">
        <v>200</v>
      </c>
      <c r="K28" s="46">
        <f>X24</f>
        <v>3284</v>
      </c>
      <c r="L28" s="52"/>
      <c r="M28" s="46"/>
      <c r="N28" s="57">
        <f t="shared" si="0"/>
        <v>9.9817629179331305E-2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510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15900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/>
      <c r="Y2" s="61">
        <v>42797</v>
      </c>
      <c r="Z2" s="58" t="s">
        <v>520</v>
      </c>
      <c r="AA2" s="58" t="s">
        <v>499</v>
      </c>
      <c r="AB2" s="58">
        <v>11.4</v>
      </c>
      <c r="AC2" s="58" t="s">
        <v>467</v>
      </c>
      <c r="AD2" s="58">
        <v>56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/>
      <c r="Y3" s="61">
        <v>42797</v>
      </c>
      <c r="Z3" s="58" t="s">
        <v>519</v>
      </c>
      <c r="AA3" s="58" t="s">
        <v>499</v>
      </c>
      <c r="AB3" s="58">
        <v>11.3</v>
      </c>
      <c r="AC3" s="58" t="s">
        <v>467</v>
      </c>
      <c r="AD3" s="58">
        <v>58</v>
      </c>
    </row>
    <row r="4" spans="1:30" ht="14.4" thickBot="1" x14ac:dyDescent="0.3">
      <c r="A4" s="42" t="s">
        <v>466</v>
      </c>
      <c r="B4" s="43" t="s">
        <v>467</v>
      </c>
      <c r="C4" s="91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/>
      <c r="Y4" s="61">
        <v>42782</v>
      </c>
      <c r="Z4" s="58" t="s">
        <v>520</v>
      </c>
      <c r="AA4" s="58" t="s">
        <v>498</v>
      </c>
      <c r="AB4" s="58">
        <v>11.2</v>
      </c>
      <c r="AC4" s="58" t="s">
        <v>467</v>
      </c>
      <c r="AD4" s="58">
        <v>55</v>
      </c>
    </row>
    <row r="5" spans="1:30" ht="18.75" customHeight="1" thickBot="1" x14ac:dyDescent="0.3">
      <c r="A5" s="58">
        <v>0</v>
      </c>
      <c r="B5" s="59">
        <v>5.7000000000000002E-3</v>
      </c>
      <c r="C5" s="59">
        <v>3.3999999999999998E-3</v>
      </c>
      <c r="D5" s="59">
        <v>4.4999999999999997E-3</v>
      </c>
      <c r="F5" s="58" t="s">
        <v>474</v>
      </c>
      <c r="G5" s="60">
        <v>17774</v>
      </c>
      <c r="H5" s="58">
        <v>1.0900000000000001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/>
      <c r="Y5" s="61">
        <v>42804</v>
      </c>
      <c r="Z5" s="58" t="s">
        <v>519</v>
      </c>
      <c r="AA5" s="58" t="s">
        <v>499</v>
      </c>
      <c r="AB5" s="58">
        <v>11.2</v>
      </c>
      <c r="AC5" s="58" t="s">
        <v>467</v>
      </c>
      <c r="AD5" s="58">
        <v>62</v>
      </c>
    </row>
    <row r="6" spans="1:30" ht="17.25" customHeight="1" thickBot="1" x14ac:dyDescent="0.3">
      <c r="A6" s="58">
        <v>1</v>
      </c>
      <c r="B6" s="59">
        <v>3.7000000000000002E-3</v>
      </c>
      <c r="C6" s="59">
        <v>2E-3</v>
      </c>
      <c r="D6" s="59">
        <v>2.8E-3</v>
      </c>
      <c r="F6" s="58" t="s">
        <v>476</v>
      </c>
      <c r="G6" s="60">
        <v>19359</v>
      </c>
      <c r="H6" s="58">
        <v>1.19</v>
      </c>
      <c r="J6" s="47" t="s">
        <v>477</v>
      </c>
      <c r="K6" s="48">
        <f>LARGE((K8,K9),1)</f>
        <v>0.74548192771084343</v>
      </c>
      <c r="N6" s="48" t="s">
        <v>468</v>
      </c>
      <c r="O6" s="93"/>
      <c r="P6" s="93"/>
      <c r="Q6" s="93"/>
      <c r="R6" s="93"/>
      <c r="S6" s="93"/>
      <c r="T6" s="93"/>
      <c r="U6" s="97"/>
      <c r="W6" s="58">
        <v>5</v>
      </c>
      <c r="X6" s="58"/>
      <c r="Y6" s="61">
        <v>42787</v>
      </c>
      <c r="Z6" s="58" t="s">
        <v>520</v>
      </c>
      <c r="AA6" s="58" t="s">
        <v>496</v>
      </c>
      <c r="AB6" s="58">
        <v>11.2</v>
      </c>
      <c r="AC6" s="58" t="s">
        <v>467</v>
      </c>
      <c r="AD6" s="58">
        <v>57</v>
      </c>
    </row>
    <row r="7" spans="1:30" ht="17.25" customHeight="1" thickBot="1" x14ac:dyDescent="0.3">
      <c r="A7" s="58">
        <v>2</v>
      </c>
      <c r="B7" s="59">
        <v>2E-3</v>
      </c>
      <c r="C7" s="59">
        <v>1.8E-3</v>
      </c>
      <c r="D7" s="59">
        <v>1.9E-3</v>
      </c>
      <c r="F7" s="58" t="s">
        <v>478</v>
      </c>
      <c r="G7" s="60">
        <v>19456</v>
      </c>
      <c r="H7" s="58">
        <v>1.2</v>
      </c>
      <c r="J7" s="49" t="s">
        <v>479</v>
      </c>
      <c r="K7" s="48">
        <f>LARGE((K10,K11),1)</f>
        <v>0.60050093926111459</v>
      </c>
      <c r="N7" s="48" t="s">
        <v>467</v>
      </c>
      <c r="O7" s="93"/>
      <c r="P7" s="93"/>
      <c r="Q7" s="93"/>
      <c r="R7" s="93"/>
      <c r="S7" s="93"/>
      <c r="T7" s="93"/>
      <c r="U7" s="97"/>
      <c r="W7" s="58">
        <v>6</v>
      </c>
      <c r="X7" s="58"/>
      <c r="Y7" s="61">
        <v>42809</v>
      </c>
      <c r="Z7" s="58" t="s">
        <v>520</v>
      </c>
      <c r="AA7" s="58" t="s">
        <v>497</v>
      </c>
      <c r="AB7" s="58">
        <v>11.2</v>
      </c>
      <c r="AC7" s="58" t="s">
        <v>467</v>
      </c>
      <c r="AD7" s="58">
        <v>55</v>
      </c>
    </row>
    <row r="8" spans="1:30" ht="17.25" customHeight="1" thickBot="1" x14ac:dyDescent="0.35">
      <c r="A8" s="58">
        <v>3</v>
      </c>
      <c r="B8" s="59">
        <v>1.2999999999999999E-3</v>
      </c>
      <c r="C8" s="59">
        <v>2E-3</v>
      </c>
      <c r="D8" s="59">
        <v>1.6000000000000001E-3</v>
      </c>
      <c r="F8" s="58" t="s">
        <v>480</v>
      </c>
      <c r="G8" s="60">
        <v>17898</v>
      </c>
      <c r="H8" s="58">
        <v>1.1000000000000001</v>
      </c>
      <c r="K8" s="50">
        <f>LARGE(B11:C11,1)/(B11+C11)</f>
        <v>0.74548192771084343</v>
      </c>
      <c r="O8" s="93"/>
      <c r="P8" s="93"/>
      <c r="Q8" s="93"/>
      <c r="R8" s="93"/>
      <c r="S8" s="93"/>
      <c r="T8" s="93"/>
      <c r="U8" s="97"/>
      <c r="W8" s="58">
        <v>7</v>
      </c>
      <c r="X8" s="58"/>
      <c r="Y8" s="61">
        <v>42808</v>
      </c>
      <c r="Z8" s="58" t="s">
        <v>520</v>
      </c>
      <c r="AA8" s="58" t="s">
        <v>496</v>
      </c>
      <c r="AB8" s="58">
        <v>11.1</v>
      </c>
      <c r="AC8" s="58" t="s">
        <v>467</v>
      </c>
      <c r="AD8" s="58">
        <v>55</v>
      </c>
    </row>
    <row r="9" spans="1:30" ht="17.25" customHeight="1" thickBot="1" x14ac:dyDescent="0.35">
      <c r="A9" s="58">
        <v>4</v>
      </c>
      <c r="B9" s="59">
        <v>2.0999999999999999E-3</v>
      </c>
      <c r="C9" s="59">
        <v>5.3E-3</v>
      </c>
      <c r="D9" s="59">
        <v>3.7000000000000002E-3</v>
      </c>
      <c r="F9" s="58" t="s">
        <v>481</v>
      </c>
      <c r="G9" s="60">
        <v>15292</v>
      </c>
      <c r="H9" s="58">
        <v>0.94</v>
      </c>
      <c r="K9" s="50">
        <f>LARGE(B12:C12,1)/(B12+C12)</f>
        <v>0.68063314711359402</v>
      </c>
      <c r="O9" s="93"/>
      <c r="P9" s="93"/>
      <c r="Q9" s="93"/>
      <c r="R9" s="93"/>
      <c r="S9" s="93"/>
      <c r="T9" s="93"/>
      <c r="U9" s="97"/>
      <c r="W9" s="58">
        <v>8</v>
      </c>
      <c r="X9" s="58"/>
      <c r="Y9" s="61">
        <v>42780</v>
      </c>
      <c r="Z9" s="58" t="s">
        <v>519</v>
      </c>
      <c r="AA9" s="58" t="s">
        <v>496</v>
      </c>
      <c r="AB9" s="58">
        <v>11</v>
      </c>
      <c r="AC9" s="58" t="s">
        <v>467</v>
      </c>
      <c r="AD9" s="58">
        <v>59</v>
      </c>
    </row>
    <row r="10" spans="1:30" ht="17.25" customHeight="1" thickBot="1" x14ac:dyDescent="0.35">
      <c r="A10" s="58">
        <v>5</v>
      </c>
      <c r="B10" s="59">
        <v>5.3E-3</v>
      </c>
      <c r="C10" s="59">
        <v>2.0400000000000001E-2</v>
      </c>
      <c r="D10" s="59">
        <v>1.29E-2</v>
      </c>
      <c r="F10" s="58" t="s">
        <v>482</v>
      </c>
      <c r="G10" s="60">
        <v>14284</v>
      </c>
      <c r="H10" s="58">
        <v>0.88</v>
      </c>
      <c r="K10" s="50">
        <f>LARGE(B20:C20,1)/(B20+C20)</f>
        <v>0.58155161881490536</v>
      </c>
      <c r="O10" s="93"/>
      <c r="P10" s="93"/>
      <c r="Q10" s="93"/>
      <c r="R10" s="93"/>
      <c r="S10" s="93"/>
      <c r="T10" s="93"/>
      <c r="U10" s="97"/>
      <c r="W10" s="58">
        <v>9</v>
      </c>
      <c r="X10" s="58"/>
      <c r="Y10" s="61">
        <v>42761</v>
      </c>
      <c r="Z10" s="58" t="s">
        <v>520</v>
      </c>
      <c r="AA10" s="58" t="s">
        <v>498</v>
      </c>
      <c r="AB10" s="58">
        <v>10.9</v>
      </c>
      <c r="AC10" s="58" t="s">
        <v>467</v>
      </c>
      <c r="AD10" s="58">
        <v>56</v>
      </c>
    </row>
    <row r="11" spans="1:30" ht="17.25" customHeight="1" thickBot="1" x14ac:dyDescent="0.35">
      <c r="A11" s="58">
        <v>6</v>
      </c>
      <c r="B11" s="59">
        <v>1.6899999999999998E-2</v>
      </c>
      <c r="C11" s="59">
        <v>4.9500000000000002E-2</v>
      </c>
      <c r="D11" s="59">
        <v>3.3300000000000003E-2</v>
      </c>
      <c r="F11" s="58" t="s">
        <v>483</v>
      </c>
      <c r="G11" s="60">
        <v>14169</v>
      </c>
      <c r="H11" s="58">
        <v>0.87</v>
      </c>
      <c r="K11" s="50">
        <f>LARGE(B21:C21,1)/(B21+C21)</f>
        <v>0.60050093926111459</v>
      </c>
      <c r="O11" s="93"/>
      <c r="P11" s="93"/>
      <c r="Q11" s="93"/>
      <c r="R11" s="93"/>
      <c r="S11" s="93"/>
      <c r="T11" s="93"/>
      <c r="U11" s="97"/>
      <c r="W11" s="58">
        <v>10</v>
      </c>
      <c r="X11" s="58"/>
      <c r="Y11" s="61">
        <v>42748</v>
      </c>
      <c r="Z11" s="58" t="s">
        <v>519</v>
      </c>
      <c r="AA11" s="58" t="s">
        <v>499</v>
      </c>
      <c r="AB11" s="58">
        <v>10.9</v>
      </c>
      <c r="AC11" s="58" t="s">
        <v>467</v>
      </c>
      <c r="AD11" s="58">
        <v>59</v>
      </c>
    </row>
    <row r="12" spans="1:30" ht="17.25" customHeight="1" thickBot="1" x14ac:dyDescent="0.3">
      <c r="A12" s="58">
        <v>7</v>
      </c>
      <c r="B12" s="59">
        <v>3.4299999999999997E-2</v>
      </c>
      <c r="C12" s="59">
        <v>7.3099999999999998E-2</v>
      </c>
      <c r="D12" s="59">
        <v>5.3900000000000003E-2</v>
      </c>
      <c r="F12" s="58" t="s">
        <v>484</v>
      </c>
      <c r="G12" s="60">
        <v>13824</v>
      </c>
      <c r="H12" s="58">
        <v>0.85</v>
      </c>
      <c r="O12" s="93"/>
      <c r="P12" s="93"/>
      <c r="Q12" s="93"/>
      <c r="R12" s="93"/>
      <c r="S12" s="93"/>
      <c r="T12" s="93"/>
      <c r="U12" s="97"/>
      <c r="W12" s="58">
        <v>20</v>
      </c>
      <c r="X12" s="58"/>
      <c r="Y12" s="61">
        <v>42809</v>
      </c>
      <c r="Z12" s="58" t="s">
        <v>519</v>
      </c>
      <c r="AA12" s="58" t="s">
        <v>497</v>
      </c>
      <c r="AB12" s="58">
        <v>10.7</v>
      </c>
      <c r="AC12" s="58" t="s">
        <v>467</v>
      </c>
      <c r="AD12" s="58">
        <v>56</v>
      </c>
    </row>
    <row r="13" spans="1:30" ht="17.25" customHeight="1" thickBot="1" x14ac:dyDescent="0.3">
      <c r="A13" s="58">
        <v>8</v>
      </c>
      <c r="B13" s="59">
        <v>4.2299999999999997E-2</v>
      </c>
      <c r="C13" s="59">
        <v>7.6300000000000007E-2</v>
      </c>
      <c r="D13" s="59">
        <v>5.9499999999999997E-2</v>
      </c>
      <c r="F13" s="58" t="s">
        <v>485</v>
      </c>
      <c r="G13" s="60">
        <v>12440</v>
      </c>
      <c r="H13" s="58">
        <v>0.77</v>
      </c>
      <c r="O13" s="93"/>
      <c r="P13" s="93"/>
      <c r="Q13" s="93"/>
      <c r="R13" s="93"/>
      <c r="S13" s="93"/>
      <c r="T13" s="93"/>
      <c r="U13" s="97"/>
      <c r="W13" s="58">
        <v>25</v>
      </c>
      <c r="X13" s="58"/>
      <c r="Y13" s="61">
        <v>42815</v>
      </c>
      <c r="Z13" s="58" t="s">
        <v>520</v>
      </c>
      <c r="AA13" s="58" t="s">
        <v>496</v>
      </c>
      <c r="AB13" s="58">
        <v>10.7</v>
      </c>
      <c r="AC13" s="58" t="s">
        <v>467</v>
      </c>
      <c r="AD13" s="58">
        <v>54</v>
      </c>
    </row>
    <row r="14" spans="1:30" ht="14.4" thickBot="1" x14ac:dyDescent="0.3">
      <c r="A14" s="58">
        <v>9</v>
      </c>
      <c r="B14" s="59">
        <v>5.0799999999999998E-2</v>
      </c>
      <c r="C14" s="59">
        <v>7.3599999999999999E-2</v>
      </c>
      <c r="D14" s="59">
        <v>6.2300000000000001E-2</v>
      </c>
      <c r="F14" s="58" t="s">
        <v>486</v>
      </c>
      <c r="G14" s="60">
        <v>14762</v>
      </c>
      <c r="H14" s="58">
        <v>0.91</v>
      </c>
      <c r="O14" s="93"/>
      <c r="P14" s="93"/>
      <c r="Q14" s="93"/>
      <c r="R14" s="93"/>
      <c r="S14" s="93"/>
      <c r="T14" s="93"/>
      <c r="U14" s="97"/>
      <c r="W14" s="58">
        <v>30</v>
      </c>
      <c r="X14" s="58"/>
      <c r="Y14" s="61">
        <v>42762</v>
      </c>
      <c r="Z14" s="58" t="s">
        <v>519</v>
      </c>
      <c r="AA14" s="58" t="s">
        <v>499</v>
      </c>
      <c r="AB14" s="58">
        <v>10.6</v>
      </c>
      <c r="AC14" s="58" t="s">
        <v>467</v>
      </c>
      <c r="AD14" s="58">
        <v>59</v>
      </c>
    </row>
    <row r="15" spans="1:30" ht="14.4" thickBot="1" x14ac:dyDescent="0.3">
      <c r="A15" s="58">
        <v>10</v>
      </c>
      <c r="B15" s="59">
        <v>6.0100000000000001E-2</v>
      </c>
      <c r="C15" s="59">
        <v>7.4300000000000005E-2</v>
      </c>
      <c r="D15" s="59">
        <v>6.7299999999999999E-2</v>
      </c>
      <c r="F15" s="58" t="s">
        <v>487</v>
      </c>
      <c r="G15" s="60">
        <v>16008</v>
      </c>
      <c r="H15" s="58">
        <v>0.99</v>
      </c>
      <c r="O15" s="93"/>
      <c r="P15" s="93"/>
      <c r="Q15" s="93"/>
      <c r="R15" s="93"/>
      <c r="S15" s="93"/>
      <c r="T15" s="93"/>
      <c r="U15" s="97"/>
      <c r="W15" s="58">
        <v>35</v>
      </c>
      <c r="X15" s="58"/>
      <c r="Y15" s="61">
        <v>42789</v>
      </c>
      <c r="Z15" s="58" t="s">
        <v>522</v>
      </c>
      <c r="AA15" s="58" t="s">
        <v>498</v>
      </c>
      <c r="AB15" s="58">
        <v>10.5</v>
      </c>
      <c r="AC15" s="58" t="s">
        <v>467</v>
      </c>
      <c r="AD15" s="58">
        <v>53</v>
      </c>
    </row>
    <row r="16" spans="1:30" ht="14.4" thickBot="1" x14ac:dyDescent="0.3">
      <c r="A16" s="58">
        <v>11</v>
      </c>
      <c r="B16" s="59">
        <v>6.5500000000000003E-2</v>
      </c>
      <c r="C16" s="59">
        <v>7.6499999999999999E-2</v>
      </c>
      <c r="D16" s="59">
        <v>7.0999999999999994E-2</v>
      </c>
      <c r="F16" s="58" t="s">
        <v>488</v>
      </c>
      <c r="G16" s="60">
        <v>16660</v>
      </c>
      <c r="H16" s="58">
        <v>1.03</v>
      </c>
      <c r="O16" s="93"/>
      <c r="P16" s="93"/>
      <c r="Q16" s="93"/>
      <c r="R16" s="93"/>
      <c r="S16" s="93"/>
      <c r="T16" s="93"/>
      <c r="U16" s="97"/>
      <c r="W16" s="58">
        <v>40</v>
      </c>
      <c r="X16" s="58"/>
      <c r="Y16" s="61">
        <v>42741</v>
      </c>
      <c r="Z16" s="58" t="s">
        <v>519</v>
      </c>
      <c r="AA16" s="58" t="s">
        <v>499</v>
      </c>
      <c r="AB16" s="58">
        <v>10.5</v>
      </c>
      <c r="AC16" s="58" t="s">
        <v>467</v>
      </c>
      <c r="AD16" s="58">
        <v>59</v>
      </c>
    </row>
    <row r="17" spans="1:30" ht="14.4" thickBot="1" x14ac:dyDescent="0.3">
      <c r="A17" s="58">
        <v>12</v>
      </c>
      <c r="B17" s="59">
        <v>7.1300000000000002E-2</v>
      </c>
      <c r="C17" s="59">
        <v>7.4099999999999999E-2</v>
      </c>
      <c r="D17" s="59">
        <v>7.2700000000000001E-2</v>
      </c>
      <c r="O17" s="93"/>
      <c r="P17" s="93"/>
      <c r="Q17" s="93"/>
      <c r="R17" s="93"/>
      <c r="S17" s="93"/>
      <c r="T17" s="93"/>
      <c r="U17" s="97"/>
      <c r="W17" s="58">
        <v>45</v>
      </c>
      <c r="X17" s="58"/>
      <c r="Y17" s="61">
        <v>42787</v>
      </c>
      <c r="Z17" s="58" t="s">
        <v>525</v>
      </c>
      <c r="AA17" s="58" t="s">
        <v>496</v>
      </c>
      <c r="AB17" s="58">
        <v>10.4</v>
      </c>
      <c r="AC17" s="58" t="s">
        <v>468</v>
      </c>
      <c r="AD17" s="58">
        <v>56</v>
      </c>
    </row>
    <row r="18" spans="1:30" ht="14.4" thickBot="1" x14ac:dyDescent="0.3">
      <c r="A18" s="58">
        <v>13</v>
      </c>
      <c r="B18" s="59">
        <v>7.4399999999999994E-2</v>
      </c>
      <c r="C18" s="59">
        <v>7.0400000000000004E-2</v>
      </c>
      <c r="D18" s="59">
        <v>7.2400000000000006E-2</v>
      </c>
      <c r="O18" s="93"/>
      <c r="P18" s="93"/>
      <c r="Q18" s="93"/>
      <c r="R18" s="93"/>
      <c r="S18" s="93"/>
      <c r="T18" s="93"/>
      <c r="U18" s="97"/>
      <c r="W18" s="58">
        <v>50</v>
      </c>
      <c r="X18" s="58"/>
      <c r="Y18" s="61">
        <v>42752</v>
      </c>
      <c r="Z18" s="58" t="s">
        <v>519</v>
      </c>
      <c r="AA18" s="58" t="s">
        <v>496</v>
      </c>
      <c r="AB18" s="58">
        <v>10.4</v>
      </c>
      <c r="AC18" s="58" t="s">
        <v>467</v>
      </c>
      <c r="AD18" s="58">
        <v>62</v>
      </c>
    </row>
    <row r="19" spans="1:30" ht="17.25" customHeight="1" thickBot="1" x14ac:dyDescent="0.3">
      <c r="A19" s="58">
        <v>14</v>
      </c>
      <c r="B19" s="59">
        <v>8.3799999999999999E-2</v>
      </c>
      <c r="C19" s="59">
        <v>7.0099999999999996E-2</v>
      </c>
      <c r="D19" s="59">
        <v>7.6899999999999996E-2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/>
      <c r="Y19" s="61">
        <v>42789</v>
      </c>
      <c r="Z19" s="58" t="s">
        <v>519</v>
      </c>
      <c r="AA19" s="58" t="s">
        <v>498</v>
      </c>
      <c r="AB19" s="58">
        <v>10.3</v>
      </c>
      <c r="AC19" s="58" t="s">
        <v>467</v>
      </c>
      <c r="AD19" s="58">
        <v>56</v>
      </c>
    </row>
    <row r="20" spans="1:30" ht="17.25" customHeight="1" thickBot="1" x14ac:dyDescent="0.3">
      <c r="A20" s="58">
        <v>15</v>
      </c>
      <c r="B20" s="59">
        <v>9.5200000000000007E-2</v>
      </c>
      <c r="C20" s="59">
        <v>6.8500000000000005E-2</v>
      </c>
      <c r="D20" s="59">
        <v>8.1699999999999995E-2</v>
      </c>
      <c r="F20" s="58" t="s">
        <v>491</v>
      </c>
      <c r="G20" s="60">
        <v>12894</v>
      </c>
      <c r="H20" s="58">
        <v>0.79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/>
      <c r="Y20" s="61">
        <v>42766</v>
      </c>
      <c r="Z20" s="58" t="s">
        <v>519</v>
      </c>
      <c r="AA20" s="58" t="s">
        <v>496</v>
      </c>
      <c r="AB20" s="58">
        <v>10.1</v>
      </c>
      <c r="AC20" s="58" t="s">
        <v>467</v>
      </c>
      <c r="AD20" s="58">
        <v>61</v>
      </c>
    </row>
    <row r="21" spans="1:30" ht="17.25" customHeight="1" thickBot="1" x14ac:dyDescent="0.3">
      <c r="A21" s="58">
        <v>16</v>
      </c>
      <c r="B21" s="59">
        <v>9.5899999999999999E-2</v>
      </c>
      <c r="C21" s="59">
        <v>6.3799999999999996E-2</v>
      </c>
      <c r="D21" s="59">
        <v>7.9699999999999993E-2</v>
      </c>
      <c r="F21" s="58" t="s">
        <v>495</v>
      </c>
      <c r="G21" s="60">
        <v>16216</v>
      </c>
      <c r="H21" s="58">
        <v>1</v>
      </c>
      <c r="J21" s="46">
        <v>5</v>
      </c>
      <c r="K21" s="46">
        <f>X6</f>
        <v>0</v>
      </c>
      <c r="L21" s="52"/>
      <c r="M21" s="46"/>
      <c r="N21" s="57">
        <f>K21/$F$2</f>
        <v>0</v>
      </c>
      <c r="O21" s="93"/>
      <c r="P21" s="93"/>
      <c r="Q21" s="93"/>
      <c r="R21" s="93"/>
      <c r="S21" s="93"/>
      <c r="T21" s="93"/>
      <c r="U21" s="97"/>
      <c r="W21" s="58">
        <v>125</v>
      </c>
      <c r="X21" s="58"/>
      <c r="Y21" s="61">
        <v>42753</v>
      </c>
      <c r="Z21" s="58" t="s">
        <v>520</v>
      </c>
      <c r="AA21" s="58" t="s">
        <v>497</v>
      </c>
      <c r="AB21" s="58">
        <v>10</v>
      </c>
      <c r="AC21" s="58" t="s">
        <v>467</v>
      </c>
      <c r="AD21" s="58">
        <v>56</v>
      </c>
    </row>
    <row r="22" spans="1:30" ht="17.25" customHeight="1" thickBot="1" x14ac:dyDescent="0.3">
      <c r="A22" s="58">
        <v>17</v>
      </c>
      <c r="B22" s="59">
        <v>8.3299999999999999E-2</v>
      </c>
      <c r="C22" s="59">
        <v>5.4300000000000001E-2</v>
      </c>
      <c r="D22" s="59">
        <v>6.8699999999999997E-2</v>
      </c>
      <c r="F22" s="58" t="s">
        <v>496</v>
      </c>
      <c r="G22" s="60">
        <v>16795</v>
      </c>
      <c r="H22" s="58">
        <v>1.03</v>
      </c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  <c r="O22" s="93"/>
      <c r="P22" s="93"/>
      <c r="Q22" s="93"/>
      <c r="R22" s="93"/>
      <c r="S22" s="93"/>
      <c r="T22" s="93"/>
      <c r="U22" s="97"/>
      <c r="W22" s="58">
        <v>150</v>
      </c>
      <c r="X22" s="58"/>
      <c r="Y22" s="61">
        <v>42804</v>
      </c>
      <c r="Z22" s="58" t="s">
        <v>518</v>
      </c>
      <c r="AA22" s="58" t="s">
        <v>499</v>
      </c>
      <c r="AB22" s="58">
        <v>9.9</v>
      </c>
      <c r="AC22" s="58" t="s">
        <v>467</v>
      </c>
      <c r="AD22" s="58">
        <v>60</v>
      </c>
    </row>
    <row r="23" spans="1:30" ht="17.25" customHeight="1" thickBot="1" x14ac:dyDescent="0.3">
      <c r="A23" s="58">
        <v>18</v>
      </c>
      <c r="B23" s="59">
        <v>0.06</v>
      </c>
      <c r="C23" s="59">
        <v>4.3799999999999999E-2</v>
      </c>
      <c r="D23" s="59">
        <v>5.1799999999999999E-2</v>
      </c>
      <c r="F23" s="58" t="s">
        <v>497</v>
      </c>
      <c r="G23" s="60">
        <v>16859</v>
      </c>
      <c r="H23" s="58">
        <v>1.04</v>
      </c>
      <c r="J23" s="46">
        <v>20</v>
      </c>
      <c r="K23" s="46">
        <f>X12</f>
        <v>0</v>
      </c>
      <c r="L23" s="52"/>
      <c r="M23" s="46"/>
      <c r="N23" s="57">
        <f t="shared" si="0"/>
        <v>0</v>
      </c>
      <c r="O23" s="93"/>
      <c r="P23" s="93"/>
      <c r="Q23" s="93"/>
      <c r="R23" s="93"/>
      <c r="S23" s="93"/>
      <c r="T23" s="93"/>
      <c r="U23" s="97"/>
      <c r="W23" s="58">
        <v>175</v>
      </c>
      <c r="X23" s="58"/>
      <c r="Y23" s="61">
        <v>42773</v>
      </c>
      <c r="Z23" s="58" t="s">
        <v>525</v>
      </c>
      <c r="AA23" s="58" t="s">
        <v>496</v>
      </c>
      <c r="AB23" s="58">
        <v>9.8000000000000007</v>
      </c>
      <c r="AC23" s="58" t="s">
        <v>468</v>
      </c>
      <c r="AD23" s="58">
        <v>54</v>
      </c>
    </row>
    <row r="24" spans="1:30" ht="17.25" customHeight="1" thickBot="1" x14ac:dyDescent="0.3">
      <c r="A24" s="58">
        <v>19</v>
      </c>
      <c r="B24" s="59">
        <v>4.0899999999999999E-2</v>
      </c>
      <c r="C24" s="59">
        <v>3.3099999999999997E-2</v>
      </c>
      <c r="D24" s="59">
        <v>3.6900000000000002E-2</v>
      </c>
      <c r="F24" s="58" t="s">
        <v>498</v>
      </c>
      <c r="G24" s="60">
        <v>17061</v>
      </c>
      <c r="H24" s="58">
        <v>1.05</v>
      </c>
      <c r="J24" s="46">
        <v>30</v>
      </c>
      <c r="K24" s="46">
        <f>X14</f>
        <v>0</v>
      </c>
      <c r="L24" s="52"/>
      <c r="M24" s="46"/>
      <c r="N24" s="57">
        <f t="shared" si="0"/>
        <v>0</v>
      </c>
      <c r="O24" s="93"/>
      <c r="P24" s="93"/>
      <c r="Q24" s="93"/>
      <c r="R24" s="93"/>
      <c r="S24" s="93"/>
      <c r="T24" s="93"/>
      <c r="U24" s="97"/>
      <c r="W24" s="58">
        <v>200</v>
      </c>
      <c r="X24" s="58"/>
      <c r="Y24" s="61">
        <v>42772</v>
      </c>
      <c r="Z24" s="58" t="s">
        <v>520</v>
      </c>
      <c r="AA24" s="58" t="s">
        <v>495</v>
      </c>
      <c r="AB24" s="58">
        <v>9.6999999999999993</v>
      </c>
      <c r="AC24" s="58" t="s">
        <v>467</v>
      </c>
      <c r="AD24" s="58">
        <v>56</v>
      </c>
    </row>
    <row r="25" spans="1:30" ht="17.25" customHeight="1" thickBot="1" x14ac:dyDescent="0.3">
      <c r="A25" s="58">
        <v>20</v>
      </c>
      <c r="B25" s="59">
        <v>3.3000000000000002E-2</v>
      </c>
      <c r="C25" s="59">
        <v>2.5100000000000001E-2</v>
      </c>
      <c r="D25" s="59">
        <v>2.9000000000000001E-2</v>
      </c>
      <c r="F25" s="58" t="s">
        <v>499</v>
      </c>
      <c r="G25" s="60">
        <v>17616</v>
      </c>
      <c r="H25" s="58">
        <v>1.0900000000000001</v>
      </c>
      <c r="J25" s="46">
        <v>50</v>
      </c>
      <c r="K25" s="46">
        <f>X18</f>
        <v>0</v>
      </c>
      <c r="L25" s="52"/>
      <c r="M25" s="46"/>
      <c r="N25" s="57">
        <f t="shared" si="0"/>
        <v>0</v>
      </c>
      <c r="O25" s="93"/>
      <c r="P25" s="93"/>
      <c r="Q25" s="93"/>
      <c r="R25" s="93"/>
      <c r="S25" s="93"/>
      <c r="T25" s="93"/>
      <c r="U25" s="97"/>
      <c r="W25" s="58">
        <v>200</v>
      </c>
      <c r="X25" s="58"/>
      <c r="Y25" s="61">
        <v>42781</v>
      </c>
      <c r="Z25" s="58" t="s">
        <v>521</v>
      </c>
      <c r="AA25" s="58" t="s">
        <v>497</v>
      </c>
      <c r="AB25" s="58">
        <v>9.8000000000000007</v>
      </c>
      <c r="AC25" s="58" t="s">
        <v>502</v>
      </c>
      <c r="AD25" s="58">
        <v>52</v>
      </c>
    </row>
    <row r="26" spans="1:30" ht="17.25" customHeight="1" thickBot="1" x14ac:dyDescent="0.3">
      <c r="A26" s="58">
        <v>21</v>
      </c>
      <c r="B26" s="59">
        <v>3.1899999999999998E-2</v>
      </c>
      <c r="C26" s="59">
        <v>1.8800000000000001E-2</v>
      </c>
      <c r="D26" s="59">
        <v>2.53E-2</v>
      </c>
      <c r="F26" s="58" t="s">
        <v>500</v>
      </c>
      <c r="G26" s="60">
        <v>15447</v>
      </c>
      <c r="H26" s="58">
        <v>0.95</v>
      </c>
      <c r="J26" s="46">
        <v>100</v>
      </c>
      <c r="K26" s="46">
        <f>X20</f>
        <v>0</v>
      </c>
      <c r="L26" s="52"/>
      <c r="M26" s="46"/>
      <c r="N26" s="57">
        <f t="shared" si="0"/>
        <v>0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2.58E-2</v>
      </c>
      <c r="C27" s="59">
        <v>1.32E-2</v>
      </c>
      <c r="D27" s="59">
        <v>1.9400000000000001E-2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1.43E-2</v>
      </c>
      <c r="C28" s="59">
        <v>6.7000000000000002E-3</v>
      </c>
      <c r="D28" s="59">
        <v>1.04E-2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3" sqref="F3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569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23200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2691</v>
      </c>
      <c r="Y2" s="61">
        <v>43152</v>
      </c>
      <c r="Z2" s="58" t="s">
        <v>519</v>
      </c>
      <c r="AA2" s="58" t="s">
        <v>497</v>
      </c>
      <c r="AB2" s="58">
        <v>11.9</v>
      </c>
      <c r="AC2" s="58" t="s">
        <v>502</v>
      </c>
      <c r="AD2" s="58">
        <v>51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2676</v>
      </c>
      <c r="Y3" s="61">
        <v>43145</v>
      </c>
      <c r="Z3" s="58" t="s">
        <v>519</v>
      </c>
      <c r="AA3" s="58" t="s">
        <v>497</v>
      </c>
      <c r="AB3" s="58">
        <v>11.8</v>
      </c>
      <c r="AC3" s="58" t="s">
        <v>502</v>
      </c>
      <c r="AD3" s="58">
        <v>52</v>
      </c>
    </row>
    <row r="4" spans="1:30" ht="14.4" thickBot="1" x14ac:dyDescent="0.3">
      <c r="A4" s="42" t="s">
        <v>466</v>
      </c>
      <c r="B4" s="43" t="s">
        <v>501</v>
      </c>
      <c r="C4" s="91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2630</v>
      </c>
      <c r="Y4" s="61">
        <v>43173</v>
      </c>
      <c r="Z4" s="58" t="s">
        <v>519</v>
      </c>
      <c r="AA4" s="58" t="s">
        <v>497</v>
      </c>
      <c r="AB4" s="58">
        <v>11.6</v>
      </c>
      <c r="AC4" s="58" t="s">
        <v>502</v>
      </c>
      <c r="AD4" s="58">
        <v>52</v>
      </c>
    </row>
    <row r="5" spans="1:30" ht="18.75" customHeight="1" thickBot="1" x14ac:dyDescent="0.3">
      <c r="A5" s="58">
        <v>0</v>
      </c>
      <c r="B5" s="59">
        <v>3.8999999999999998E-3</v>
      </c>
      <c r="C5" s="59">
        <v>5.7000000000000002E-3</v>
      </c>
      <c r="D5" s="59">
        <v>4.7999999999999996E-3</v>
      </c>
      <c r="F5" s="58" t="s">
        <v>474</v>
      </c>
      <c r="G5" s="60">
        <v>24894</v>
      </c>
      <c r="H5" s="58">
        <v>1.07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2622</v>
      </c>
      <c r="Y5" s="61">
        <v>43172</v>
      </c>
      <c r="Z5" s="58" t="s">
        <v>519</v>
      </c>
      <c r="AA5" s="58" t="s">
        <v>496</v>
      </c>
      <c r="AB5" s="58">
        <v>11.6</v>
      </c>
      <c r="AC5" s="58" t="s">
        <v>502</v>
      </c>
      <c r="AD5" s="58">
        <v>52</v>
      </c>
    </row>
    <row r="6" spans="1:30" ht="17.25" customHeight="1" thickBot="1" x14ac:dyDescent="0.3">
      <c r="A6" s="58">
        <v>1</v>
      </c>
      <c r="B6" s="59">
        <v>2.5999999999999999E-3</v>
      </c>
      <c r="C6" s="59">
        <v>4.0000000000000001E-3</v>
      </c>
      <c r="D6" s="59">
        <v>3.3E-3</v>
      </c>
      <c r="F6" s="58" t="s">
        <v>476</v>
      </c>
      <c r="G6" s="60">
        <v>26599</v>
      </c>
      <c r="H6" s="58">
        <v>1.1399999999999999</v>
      </c>
      <c r="J6" s="47" t="s">
        <v>477</v>
      </c>
      <c r="K6" s="48">
        <f>LARGE((K8,K9),1)</f>
        <v>0.68148148148148147</v>
      </c>
      <c r="N6" s="48" t="s">
        <v>501</v>
      </c>
      <c r="O6" s="93"/>
      <c r="P6" s="93"/>
      <c r="Q6" s="93"/>
      <c r="R6" s="93"/>
      <c r="S6" s="93"/>
      <c r="T6" s="93"/>
      <c r="U6" s="97"/>
      <c r="W6" s="58">
        <v>5</v>
      </c>
      <c r="X6" s="58">
        <v>2615</v>
      </c>
      <c r="Y6" s="61">
        <v>43166</v>
      </c>
      <c r="Z6" s="58" t="s">
        <v>519</v>
      </c>
      <c r="AA6" s="58" t="s">
        <v>497</v>
      </c>
      <c r="AB6" s="58">
        <v>11.6</v>
      </c>
      <c r="AC6" s="58" t="s">
        <v>502</v>
      </c>
      <c r="AD6" s="58">
        <v>53</v>
      </c>
    </row>
    <row r="7" spans="1:30" ht="17.25" customHeight="1" thickBot="1" x14ac:dyDescent="0.3">
      <c r="A7" s="58">
        <v>2</v>
      </c>
      <c r="B7" s="59">
        <v>2.3E-3</v>
      </c>
      <c r="C7" s="59">
        <v>3.0000000000000001E-3</v>
      </c>
      <c r="D7" s="59">
        <v>2.7000000000000001E-3</v>
      </c>
      <c r="F7" s="58" t="s">
        <v>478</v>
      </c>
      <c r="G7" s="60">
        <v>25941</v>
      </c>
      <c r="H7" s="58">
        <v>1.1100000000000001</v>
      </c>
      <c r="J7" s="49" t="s">
        <v>479</v>
      </c>
      <c r="K7" s="48">
        <f>LARGE((K10,K11),1)</f>
        <v>0.53230148048452219</v>
      </c>
      <c r="N7" s="48" t="s">
        <v>502</v>
      </c>
      <c r="O7" s="93"/>
      <c r="P7" s="93"/>
      <c r="Q7" s="93"/>
      <c r="R7" s="93"/>
      <c r="S7" s="93"/>
      <c r="T7" s="93"/>
      <c r="U7" s="97"/>
      <c r="W7" s="58">
        <v>6</v>
      </c>
      <c r="X7" s="58">
        <v>2596</v>
      </c>
      <c r="Y7" s="61">
        <v>43159</v>
      </c>
      <c r="Z7" s="58" t="s">
        <v>519</v>
      </c>
      <c r="AA7" s="58" t="s">
        <v>497</v>
      </c>
      <c r="AB7" s="58">
        <v>11.5</v>
      </c>
      <c r="AC7" s="58" t="s">
        <v>502</v>
      </c>
      <c r="AD7" s="58">
        <v>52</v>
      </c>
    </row>
    <row r="8" spans="1:30" ht="17.25" customHeight="1" thickBot="1" x14ac:dyDescent="0.35">
      <c r="A8" s="58">
        <v>3</v>
      </c>
      <c r="B8" s="59">
        <v>2.7000000000000001E-3</v>
      </c>
      <c r="C8" s="59">
        <v>2.2000000000000001E-3</v>
      </c>
      <c r="D8" s="59">
        <v>2.5000000000000001E-3</v>
      </c>
      <c r="F8" s="58" t="s">
        <v>480</v>
      </c>
      <c r="G8" s="60">
        <v>24669</v>
      </c>
      <c r="H8" s="58">
        <v>1.06</v>
      </c>
      <c r="K8" s="50">
        <f>LARGE(B11:C11,1)/(B11+C11)</f>
        <v>0.68148148148148147</v>
      </c>
      <c r="O8" s="93"/>
      <c r="P8" s="93"/>
      <c r="Q8" s="93"/>
      <c r="R8" s="93"/>
      <c r="S8" s="93"/>
      <c r="T8" s="93"/>
      <c r="U8" s="97"/>
      <c r="W8" s="58">
        <v>7</v>
      </c>
      <c r="X8" s="58">
        <v>2579</v>
      </c>
      <c r="Y8" s="61">
        <v>43168</v>
      </c>
      <c r="Z8" s="58" t="s">
        <v>519</v>
      </c>
      <c r="AA8" s="58" t="s">
        <v>499</v>
      </c>
      <c r="AB8" s="58">
        <v>11.4</v>
      </c>
      <c r="AC8" s="58" t="s">
        <v>502</v>
      </c>
      <c r="AD8" s="58">
        <v>51</v>
      </c>
    </row>
    <row r="9" spans="1:30" ht="17.25" customHeight="1" thickBot="1" x14ac:dyDescent="0.35">
      <c r="A9" s="58">
        <v>4</v>
      </c>
      <c r="B9" s="59">
        <v>5.1999999999999998E-3</v>
      </c>
      <c r="C9" s="59">
        <v>2.8E-3</v>
      </c>
      <c r="D9" s="59">
        <v>4.0000000000000001E-3</v>
      </c>
      <c r="F9" s="58" t="s">
        <v>481</v>
      </c>
      <c r="G9" s="60">
        <v>21999</v>
      </c>
      <c r="H9" s="58">
        <v>0.94</v>
      </c>
      <c r="K9" s="50">
        <f>LARGE(B12:C12,1)/(B12+C12)</f>
        <v>0.55564451561248995</v>
      </c>
      <c r="O9" s="93"/>
      <c r="P9" s="93"/>
      <c r="Q9" s="93"/>
      <c r="R9" s="93"/>
      <c r="S9" s="93"/>
      <c r="T9" s="93"/>
      <c r="U9" s="97"/>
      <c r="W9" s="58">
        <v>8</v>
      </c>
      <c r="X9" s="58">
        <v>2558</v>
      </c>
      <c r="Y9" s="61">
        <v>43138</v>
      </c>
      <c r="Z9" s="58" t="s">
        <v>519</v>
      </c>
      <c r="AA9" s="58" t="s">
        <v>497</v>
      </c>
      <c r="AB9" s="58">
        <v>11.3</v>
      </c>
      <c r="AC9" s="58" t="s">
        <v>502</v>
      </c>
      <c r="AD9" s="58">
        <v>51</v>
      </c>
    </row>
    <row r="10" spans="1:30" ht="17.25" customHeight="1" thickBot="1" x14ac:dyDescent="0.35">
      <c r="A10" s="58">
        <v>5</v>
      </c>
      <c r="B10" s="59">
        <v>1.23E-2</v>
      </c>
      <c r="C10" s="59">
        <v>5.8999999999999999E-3</v>
      </c>
      <c r="D10" s="59">
        <v>9.1000000000000004E-3</v>
      </c>
      <c r="F10" s="58" t="s">
        <v>482</v>
      </c>
      <c r="G10" s="60">
        <v>19372</v>
      </c>
      <c r="H10" s="58">
        <v>0.83</v>
      </c>
      <c r="K10" s="50">
        <f>LARGE(B20:C20,1)/(B20+C20)</f>
        <v>0.53230148048452219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2553</v>
      </c>
      <c r="Y10" s="61">
        <v>43174</v>
      </c>
      <c r="Z10" s="58" t="s">
        <v>519</v>
      </c>
      <c r="AA10" s="58" t="s">
        <v>498</v>
      </c>
      <c r="AB10" s="58">
        <v>11.3</v>
      </c>
      <c r="AC10" s="58" t="s">
        <v>502</v>
      </c>
      <c r="AD10" s="58">
        <v>51</v>
      </c>
    </row>
    <row r="11" spans="1:30" ht="17.25" customHeight="1" thickBot="1" x14ac:dyDescent="0.35">
      <c r="A11" s="58">
        <v>6</v>
      </c>
      <c r="B11" s="59">
        <v>4.5999999999999999E-2</v>
      </c>
      <c r="C11" s="59">
        <v>2.1499999999999998E-2</v>
      </c>
      <c r="D11" s="59">
        <v>3.3799999999999997E-2</v>
      </c>
      <c r="F11" s="58" t="s">
        <v>483</v>
      </c>
      <c r="G11" s="60">
        <v>18691</v>
      </c>
      <c r="H11" s="58">
        <v>0.8</v>
      </c>
      <c r="K11" s="50">
        <f>LARGE(B21:C21,1)/(B21+C21)</f>
        <v>0.52952261306532655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2545</v>
      </c>
      <c r="Y11" s="61">
        <v>43165</v>
      </c>
      <c r="Z11" s="58" t="s">
        <v>519</v>
      </c>
      <c r="AA11" s="58" t="s">
        <v>496</v>
      </c>
      <c r="AB11" s="58">
        <v>11.3</v>
      </c>
      <c r="AC11" s="58" t="s">
        <v>502</v>
      </c>
      <c r="AD11" s="58">
        <v>52</v>
      </c>
    </row>
    <row r="12" spans="1:30" ht="17.25" customHeight="1" thickBot="1" x14ac:dyDescent="0.3">
      <c r="A12" s="58">
        <v>7</v>
      </c>
      <c r="B12" s="59">
        <v>6.9400000000000003E-2</v>
      </c>
      <c r="C12" s="59">
        <v>5.5500000000000001E-2</v>
      </c>
      <c r="D12" s="59">
        <v>6.25E-2</v>
      </c>
      <c r="F12" s="58" t="s">
        <v>484</v>
      </c>
      <c r="G12" s="60">
        <v>23062</v>
      </c>
      <c r="H12" s="58"/>
      <c r="O12" s="93"/>
      <c r="P12" s="93"/>
      <c r="Q12" s="93"/>
      <c r="R12" s="93"/>
      <c r="S12" s="93"/>
      <c r="T12" s="93"/>
      <c r="U12" s="97"/>
      <c r="W12" s="58">
        <v>20</v>
      </c>
      <c r="X12" s="58">
        <v>2477</v>
      </c>
      <c r="Y12" s="61">
        <v>43116</v>
      </c>
      <c r="Z12" s="58" t="s">
        <v>519</v>
      </c>
      <c r="AA12" s="58" t="s">
        <v>496</v>
      </c>
      <c r="AB12" s="58">
        <v>11</v>
      </c>
      <c r="AC12" s="58" t="s">
        <v>502</v>
      </c>
      <c r="AD12" s="58">
        <v>53</v>
      </c>
    </row>
    <row r="13" spans="1:30" ht="17.25" customHeight="1" thickBot="1" x14ac:dyDescent="0.3">
      <c r="A13" s="58">
        <v>8</v>
      </c>
      <c r="B13" s="59">
        <v>6.25E-2</v>
      </c>
      <c r="C13" s="59">
        <v>4.9799999999999997E-2</v>
      </c>
      <c r="D13" s="59">
        <v>5.62E-2</v>
      </c>
      <c r="F13" s="58" t="s">
        <v>485</v>
      </c>
      <c r="G13" s="60">
        <v>23095</v>
      </c>
      <c r="H13" s="58"/>
      <c r="O13" s="93"/>
      <c r="P13" s="93"/>
      <c r="Q13" s="93"/>
      <c r="R13" s="93"/>
      <c r="S13" s="93"/>
      <c r="T13" s="93"/>
      <c r="U13" s="97"/>
      <c r="W13" s="58">
        <v>25</v>
      </c>
      <c r="X13" s="58">
        <v>2466</v>
      </c>
      <c r="Y13" s="61">
        <v>43165</v>
      </c>
      <c r="Z13" s="58" t="s">
        <v>518</v>
      </c>
      <c r="AA13" s="58" t="s">
        <v>496</v>
      </c>
      <c r="AB13" s="58">
        <v>10.9</v>
      </c>
      <c r="AC13" s="58" t="s">
        <v>502</v>
      </c>
      <c r="AD13" s="58">
        <v>53</v>
      </c>
    </row>
    <row r="14" spans="1:30" ht="14.4" thickBot="1" x14ac:dyDescent="0.3">
      <c r="A14" s="58">
        <v>9</v>
      </c>
      <c r="B14" s="59">
        <v>6.5299999999999997E-2</v>
      </c>
      <c r="C14" s="59">
        <v>5.7200000000000001E-2</v>
      </c>
      <c r="D14" s="59">
        <v>6.13E-2</v>
      </c>
      <c r="F14" s="58" t="s">
        <v>486</v>
      </c>
      <c r="G14" s="60">
        <v>23062</v>
      </c>
      <c r="H14" s="58">
        <v>0.99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2459</v>
      </c>
      <c r="Y14" s="61">
        <v>43164</v>
      </c>
      <c r="Z14" s="58" t="s">
        <v>519</v>
      </c>
      <c r="AA14" s="58" t="s">
        <v>495</v>
      </c>
      <c r="AB14" s="58">
        <v>10.9</v>
      </c>
      <c r="AC14" s="58" t="s">
        <v>502</v>
      </c>
      <c r="AD14" s="58">
        <v>50</v>
      </c>
    </row>
    <row r="15" spans="1:30" ht="14.4" thickBot="1" x14ac:dyDescent="0.3">
      <c r="A15" s="58">
        <v>10</v>
      </c>
      <c r="B15" s="59">
        <v>6.93E-2</v>
      </c>
      <c r="C15" s="59">
        <v>6.25E-2</v>
      </c>
      <c r="D15" s="59">
        <v>6.59E-2</v>
      </c>
      <c r="F15" s="58" t="s">
        <v>487</v>
      </c>
      <c r="G15" s="60">
        <v>23095</v>
      </c>
      <c r="H15" s="58">
        <v>0.99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2444</v>
      </c>
      <c r="Y15" s="61">
        <v>43171</v>
      </c>
      <c r="Z15" s="58" t="s">
        <v>519</v>
      </c>
      <c r="AA15" s="58" t="s">
        <v>495</v>
      </c>
      <c r="AB15" s="58">
        <v>10.8</v>
      </c>
      <c r="AC15" s="58" t="s">
        <v>502</v>
      </c>
      <c r="AD15" s="58">
        <v>52</v>
      </c>
    </row>
    <row r="16" spans="1:30" ht="14.4" thickBot="1" x14ac:dyDescent="0.3">
      <c r="A16" s="58">
        <v>11</v>
      </c>
      <c r="B16" s="59">
        <v>7.0999999999999994E-2</v>
      </c>
      <c r="C16" s="59">
        <v>6.9599999999999995E-2</v>
      </c>
      <c r="D16" s="59">
        <v>7.0300000000000001E-2</v>
      </c>
      <c r="F16" s="58" t="s">
        <v>488</v>
      </c>
      <c r="G16" s="60">
        <v>23327</v>
      </c>
      <c r="H16" s="58">
        <v>1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2431</v>
      </c>
      <c r="Y16" s="61">
        <v>43160</v>
      </c>
      <c r="Z16" s="58" t="s">
        <v>519</v>
      </c>
      <c r="AA16" s="58" t="s">
        <v>498</v>
      </c>
      <c r="AB16" s="58">
        <v>10.8</v>
      </c>
      <c r="AC16" s="58" t="s">
        <v>501</v>
      </c>
      <c r="AD16" s="58">
        <v>51</v>
      </c>
    </row>
    <row r="17" spans="1:30" ht="14.4" thickBot="1" x14ac:dyDescent="0.3">
      <c r="A17" s="58">
        <v>12</v>
      </c>
      <c r="B17" s="59">
        <v>7.1999999999999995E-2</v>
      </c>
      <c r="C17" s="59">
        <v>7.2700000000000001E-2</v>
      </c>
      <c r="D17" s="59">
        <v>7.2400000000000006E-2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2423</v>
      </c>
      <c r="Y17" s="61">
        <v>43160</v>
      </c>
      <c r="Z17" s="58" t="s">
        <v>518</v>
      </c>
      <c r="AA17" s="58" t="s">
        <v>498</v>
      </c>
      <c r="AB17" s="58">
        <v>10.7</v>
      </c>
      <c r="AC17" s="58" t="s">
        <v>502</v>
      </c>
      <c r="AD17" s="58">
        <v>52</v>
      </c>
    </row>
    <row r="18" spans="1:30" ht="14.4" thickBot="1" x14ac:dyDescent="0.3">
      <c r="A18" s="58">
        <v>13</v>
      </c>
      <c r="B18" s="59">
        <v>6.9500000000000006E-2</v>
      </c>
      <c r="C18" s="59">
        <v>7.2599999999999998E-2</v>
      </c>
      <c r="D18" s="59">
        <v>7.1099999999999997E-2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2410</v>
      </c>
      <c r="Y18" s="61">
        <v>43123</v>
      </c>
      <c r="Z18" s="58" t="s">
        <v>519</v>
      </c>
      <c r="AA18" s="58" t="s">
        <v>496</v>
      </c>
      <c r="AB18" s="58">
        <v>10.7</v>
      </c>
      <c r="AC18" s="58" t="s">
        <v>502</v>
      </c>
      <c r="AD18" s="58">
        <v>55</v>
      </c>
    </row>
    <row r="19" spans="1:30" ht="17.25" customHeight="1" thickBot="1" x14ac:dyDescent="0.3">
      <c r="A19" s="58">
        <v>14</v>
      </c>
      <c r="B19" s="59">
        <v>7.3700000000000002E-2</v>
      </c>
      <c r="C19" s="59">
        <v>7.51E-2</v>
      </c>
      <c r="D19" s="59">
        <v>7.4399999999999994E-2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2351</v>
      </c>
      <c r="Y19" s="61">
        <v>43123</v>
      </c>
      <c r="Z19" s="58" t="s">
        <v>522</v>
      </c>
      <c r="AA19" s="58" t="s">
        <v>496</v>
      </c>
      <c r="AB19" s="58">
        <v>10.4</v>
      </c>
      <c r="AC19" s="58" t="s">
        <v>502</v>
      </c>
      <c r="AD19" s="58">
        <v>50</v>
      </c>
    </row>
    <row r="20" spans="1:30" ht="17.25" customHeight="1" thickBot="1" x14ac:dyDescent="0.3">
      <c r="A20" s="58">
        <v>15</v>
      </c>
      <c r="B20" s="59">
        <v>6.9500000000000006E-2</v>
      </c>
      <c r="C20" s="59">
        <v>7.9100000000000004E-2</v>
      </c>
      <c r="D20" s="59">
        <v>7.4300000000000005E-2</v>
      </c>
      <c r="F20" s="58" t="s">
        <v>491</v>
      </c>
      <c r="G20" s="60">
        <v>15677</v>
      </c>
      <c r="H20" s="58">
        <v>0.67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2323</v>
      </c>
      <c r="Y20" s="61">
        <v>43110</v>
      </c>
      <c r="Z20" s="58" t="s">
        <v>518</v>
      </c>
      <c r="AA20" s="58" t="s">
        <v>497</v>
      </c>
      <c r="AB20" s="58">
        <v>10.3</v>
      </c>
      <c r="AC20" s="58" t="s">
        <v>502</v>
      </c>
      <c r="AD20" s="58">
        <v>56</v>
      </c>
    </row>
    <row r="21" spans="1:30" ht="17.25" customHeight="1" thickBot="1" x14ac:dyDescent="0.3">
      <c r="A21" s="58">
        <v>16</v>
      </c>
      <c r="B21" s="59">
        <v>7.4899999999999994E-2</v>
      </c>
      <c r="C21" s="59">
        <v>8.43E-2</v>
      </c>
      <c r="D21" s="59">
        <v>7.9600000000000004E-2</v>
      </c>
      <c r="F21" s="58" t="s">
        <v>495</v>
      </c>
      <c r="G21" s="60">
        <v>25012</v>
      </c>
      <c r="H21" s="58">
        <v>1.07</v>
      </c>
      <c r="J21" s="46">
        <v>5</v>
      </c>
      <c r="K21" s="46">
        <f>X6</f>
        <v>2615</v>
      </c>
      <c r="L21" s="52"/>
      <c r="M21" s="46"/>
      <c r="N21" s="57">
        <f>K21/$F$2</f>
        <v>0.11271551724137931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2297</v>
      </c>
      <c r="Y21" s="61">
        <v>43126</v>
      </c>
      <c r="Z21" s="58" t="s">
        <v>520</v>
      </c>
      <c r="AA21" s="58" t="s">
        <v>499</v>
      </c>
      <c r="AB21" s="58">
        <v>10.199999999999999</v>
      </c>
      <c r="AC21" s="58" t="s">
        <v>502</v>
      </c>
      <c r="AD21" s="58">
        <v>54</v>
      </c>
    </row>
    <row r="22" spans="1:30" ht="17.25" customHeight="1" thickBot="1" x14ac:dyDescent="0.3">
      <c r="A22" s="58">
        <v>17</v>
      </c>
      <c r="B22" s="59">
        <v>6.9900000000000004E-2</v>
      </c>
      <c r="C22" s="59">
        <v>7.9799999999999996E-2</v>
      </c>
      <c r="D22" s="59">
        <v>7.4899999999999994E-2</v>
      </c>
      <c r="F22" s="58" t="s">
        <v>496</v>
      </c>
      <c r="G22" s="60">
        <v>25621</v>
      </c>
      <c r="H22" s="58">
        <v>1.1000000000000001</v>
      </c>
      <c r="J22" s="46">
        <v>10</v>
      </c>
      <c r="K22" s="46">
        <f>X11</f>
        <v>2545</v>
      </c>
      <c r="L22" s="52"/>
      <c r="M22" s="46"/>
      <c r="N22" s="57">
        <f t="shared" ref="N22:N28" si="0">K22/$F$2</f>
        <v>0.10969827586206897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2271</v>
      </c>
      <c r="Y22" s="61">
        <v>43145</v>
      </c>
      <c r="Z22" s="58" t="s">
        <v>525</v>
      </c>
      <c r="AA22" s="58" t="s">
        <v>497</v>
      </c>
      <c r="AB22" s="58">
        <v>10</v>
      </c>
      <c r="AC22" s="58" t="s">
        <v>502</v>
      </c>
      <c r="AD22" s="58">
        <v>50</v>
      </c>
    </row>
    <row r="23" spans="1:30" ht="17.25" customHeight="1" thickBot="1" x14ac:dyDescent="0.3">
      <c r="A23" s="58">
        <v>18</v>
      </c>
      <c r="B23" s="59">
        <v>5.4800000000000001E-2</v>
      </c>
      <c r="C23" s="59">
        <v>6.0900000000000003E-2</v>
      </c>
      <c r="D23" s="59">
        <v>5.79E-2</v>
      </c>
      <c r="F23" s="58" t="s">
        <v>497</v>
      </c>
      <c r="G23" s="60">
        <v>26153</v>
      </c>
      <c r="H23" s="58">
        <v>1.1200000000000001</v>
      </c>
      <c r="J23" s="46">
        <v>20</v>
      </c>
      <c r="K23" s="46">
        <f>X12</f>
        <v>2477</v>
      </c>
      <c r="L23" s="52"/>
      <c r="M23" s="46"/>
      <c r="N23" s="57">
        <f t="shared" si="0"/>
        <v>0.10676724137931035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2251</v>
      </c>
      <c r="Y23" s="61">
        <v>43168</v>
      </c>
      <c r="Z23" s="58" t="s">
        <v>518</v>
      </c>
      <c r="AA23" s="58" t="s">
        <v>499</v>
      </c>
      <c r="AB23" s="58">
        <v>10</v>
      </c>
      <c r="AC23" s="58" t="s">
        <v>501</v>
      </c>
      <c r="AD23" s="58">
        <v>50</v>
      </c>
    </row>
    <row r="24" spans="1:30" ht="17.25" customHeight="1" thickBot="1" x14ac:dyDescent="0.3">
      <c r="A24" s="58">
        <v>19</v>
      </c>
      <c r="B24" s="59">
        <v>3.56E-2</v>
      </c>
      <c r="C24" s="59">
        <v>5.1299999999999998E-2</v>
      </c>
      <c r="D24" s="59">
        <v>4.3499999999999997E-2</v>
      </c>
      <c r="F24" s="58" t="s">
        <v>498</v>
      </c>
      <c r="G24" s="60">
        <v>25512</v>
      </c>
      <c r="H24" s="58">
        <v>1.0900000000000001</v>
      </c>
      <c r="J24" s="46">
        <v>30</v>
      </c>
      <c r="K24" s="46">
        <f>X14</f>
        <v>2459</v>
      </c>
      <c r="L24" s="52"/>
      <c r="M24" s="46"/>
      <c r="N24" s="57">
        <f t="shared" si="0"/>
        <v>0.10599137931034483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2217</v>
      </c>
      <c r="Y24" s="61">
        <v>43181</v>
      </c>
      <c r="Z24" s="58" t="s">
        <v>519</v>
      </c>
      <c r="AA24" s="58" t="s">
        <v>498</v>
      </c>
      <c r="AB24" s="58">
        <v>9.8000000000000007</v>
      </c>
      <c r="AC24" s="58" t="s">
        <v>502</v>
      </c>
      <c r="AD24" s="58">
        <v>53</v>
      </c>
    </row>
    <row r="25" spans="1:30" ht="17.25" customHeight="1" thickBot="1" x14ac:dyDescent="0.3">
      <c r="A25" s="58">
        <v>20</v>
      </c>
      <c r="B25" s="59">
        <v>2.64E-2</v>
      </c>
      <c r="C25" s="59">
        <v>3.3399999999999999E-2</v>
      </c>
      <c r="D25" s="59">
        <v>2.9899999999999999E-2</v>
      </c>
      <c r="F25" s="58" t="s">
        <v>499</v>
      </c>
      <c r="G25" s="60">
        <v>25988</v>
      </c>
      <c r="H25" s="58">
        <v>1.1100000000000001</v>
      </c>
      <c r="J25" s="46">
        <v>50</v>
      </c>
      <c r="K25" s="46">
        <f>X18</f>
        <v>2410</v>
      </c>
      <c r="L25" s="52"/>
      <c r="M25" s="46"/>
      <c r="N25" s="57">
        <f t="shared" si="0"/>
        <v>0.10387931034482759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2.0299999999999999E-2</v>
      </c>
      <c r="C26" s="59">
        <v>2.4199999999999999E-2</v>
      </c>
      <c r="D26" s="59">
        <v>2.2200000000000001E-2</v>
      </c>
      <c r="F26" s="58" t="s">
        <v>500</v>
      </c>
      <c r="G26" s="60">
        <v>19397</v>
      </c>
      <c r="H26" s="58">
        <v>0.83</v>
      </c>
      <c r="J26" s="46">
        <v>100</v>
      </c>
      <c r="K26" s="46">
        <f>X20</f>
        <v>2323</v>
      </c>
      <c r="L26" s="52"/>
      <c r="M26" s="46"/>
      <c r="N26" s="57">
        <f t="shared" si="0"/>
        <v>0.10012931034482758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1.35E-2</v>
      </c>
      <c r="C27" s="59">
        <v>1.6199999999999999E-2</v>
      </c>
      <c r="D27" s="59">
        <v>1.4800000000000001E-2</v>
      </c>
      <c r="J27" s="46">
        <v>150</v>
      </c>
      <c r="K27" s="46">
        <f>X22</f>
        <v>2271</v>
      </c>
      <c r="L27" s="52"/>
      <c r="M27" s="46"/>
      <c r="N27" s="57">
        <f t="shared" si="0"/>
        <v>9.7887931034482761E-2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7.0000000000000001E-3</v>
      </c>
      <c r="C28" s="59">
        <v>1.0800000000000001E-2</v>
      </c>
      <c r="D28" s="59">
        <v>8.8999999999999999E-3</v>
      </c>
      <c r="J28" s="46">
        <v>200</v>
      </c>
      <c r="K28" s="46">
        <f>X24</f>
        <v>2217</v>
      </c>
      <c r="L28" s="52"/>
      <c r="M28" s="46"/>
      <c r="N28" s="57">
        <f t="shared" si="0"/>
        <v>9.5560344827586213E-2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549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45000</v>
      </c>
      <c r="H2" s="41" t="s">
        <v>465</v>
      </c>
      <c r="O2" s="93"/>
      <c r="P2" s="93"/>
      <c r="Q2" s="93"/>
      <c r="R2" s="93"/>
      <c r="S2" s="93"/>
      <c r="T2" s="93"/>
      <c r="U2" s="97"/>
      <c r="W2">
        <v>1</v>
      </c>
      <c r="X2" s="58">
        <v>4376</v>
      </c>
      <c r="Y2" s="61">
        <v>43168</v>
      </c>
      <c r="Z2" s="58" t="s">
        <v>519</v>
      </c>
      <c r="AA2" s="58" t="s">
        <v>499</v>
      </c>
      <c r="AB2" s="58">
        <v>9.6999999999999993</v>
      </c>
      <c r="AC2" s="58" t="s">
        <v>468</v>
      </c>
      <c r="AD2" s="58">
        <v>52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4360</v>
      </c>
      <c r="Y3" s="61">
        <v>43228</v>
      </c>
      <c r="Z3" s="58" t="s">
        <v>518</v>
      </c>
      <c r="AA3" s="58" t="s">
        <v>496</v>
      </c>
      <c r="AB3" s="58">
        <v>9.6</v>
      </c>
      <c r="AC3" s="58" t="s">
        <v>467</v>
      </c>
      <c r="AD3" s="58">
        <v>54</v>
      </c>
    </row>
    <row r="4" spans="1:30" ht="14.4" thickBot="1" x14ac:dyDescent="0.3">
      <c r="A4" s="42" t="s">
        <v>466</v>
      </c>
      <c r="B4" s="43" t="s">
        <v>467</v>
      </c>
      <c r="C4" s="91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4273</v>
      </c>
      <c r="Y4" s="61">
        <v>43144</v>
      </c>
      <c r="Z4" s="58" t="s">
        <v>520</v>
      </c>
      <c r="AA4" s="58" t="s">
        <v>496</v>
      </c>
      <c r="AB4" s="58">
        <v>9.5</v>
      </c>
      <c r="AC4" s="58" t="s">
        <v>468</v>
      </c>
      <c r="AD4" s="58">
        <v>52</v>
      </c>
    </row>
    <row r="5" spans="1:30" ht="18.75" customHeight="1" thickBot="1" x14ac:dyDescent="0.3">
      <c r="A5" s="58">
        <v>0</v>
      </c>
      <c r="B5" s="59">
        <v>8.2000000000000007E-3</v>
      </c>
      <c r="C5" s="59">
        <v>7.1000000000000004E-3</v>
      </c>
      <c r="D5" s="59">
        <v>7.7000000000000002E-3</v>
      </c>
      <c r="F5" s="58" t="s">
        <v>474</v>
      </c>
      <c r="G5" s="60">
        <v>44425</v>
      </c>
      <c r="H5" s="58">
        <v>0.98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4233</v>
      </c>
      <c r="Y5" s="61">
        <v>43105</v>
      </c>
      <c r="Z5" s="58" t="s">
        <v>519</v>
      </c>
      <c r="AA5" s="58" t="s">
        <v>499</v>
      </c>
      <c r="AB5" s="58">
        <v>9.4</v>
      </c>
      <c r="AC5" s="58" t="s">
        <v>467</v>
      </c>
      <c r="AD5" s="58">
        <v>53</v>
      </c>
    </row>
    <row r="6" spans="1:30" ht="17.25" customHeight="1" thickBot="1" x14ac:dyDescent="0.3">
      <c r="A6" s="58">
        <v>1</v>
      </c>
      <c r="B6" s="59">
        <v>5.1999999999999998E-3</v>
      </c>
      <c r="C6" s="59">
        <v>4.4999999999999997E-3</v>
      </c>
      <c r="D6" s="59">
        <v>4.7999999999999996E-3</v>
      </c>
      <c r="F6" s="58" t="s">
        <v>476</v>
      </c>
      <c r="G6" s="60">
        <v>44424</v>
      </c>
      <c r="H6" s="58">
        <v>0.98</v>
      </c>
      <c r="J6" s="47" t="s">
        <v>477</v>
      </c>
      <c r="K6" s="48">
        <f>LARGE((K8,K9),1)</f>
        <v>0.59074733096085408</v>
      </c>
      <c r="N6" s="48" t="s">
        <v>468</v>
      </c>
      <c r="O6" s="93"/>
      <c r="P6" s="93"/>
      <c r="Q6" s="93"/>
      <c r="R6" s="93"/>
      <c r="S6" s="93"/>
      <c r="T6" s="93"/>
      <c r="U6" s="97"/>
      <c r="W6" s="58">
        <v>5</v>
      </c>
      <c r="X6" s="58">
        <v>4224</v>
      </c>
      <c r="Y6" s="61">
        <v>43126</v>
      </c>
      <c r="Z6" s="58" t="s">
        <v>523</v>
      </c>
      <c r="AA6" s="58" t="s">
        <v>499</v>
      </c>
      <c r="AB6" s="58">
        <v>9.3000000000000007</v>
      </c>
      <c r="AC6" s="58" t="s">
        <v>468</v>
      </c>
      <c r="AD6" s="58">
        <v>54</v>
      </c>
    </row>
    <row r="7" spans="1:30" ht="17.25" customHeight="1" thickBot="1" x14ac:dyDescent="0.3">
      <c r="A7" s="58">
        <v>2</v>
      </c>
      <c r="B7" s="59">
        <v>4.3E-3</v>
      </c>
      <c r="C7" s="59">
        <v>3.3999999999999998E-3</v>
      </c>
      <c r="D7" s="59">
        <v>3.8E-3</v>
      </c>
      <c r="F7" s="58" t="s">
        <v>478</v>
      </c>
      <c r="G7" s="60">
        <v>44633</v>
      </c>
      <c r="H7" s="58">
        <v>0.99</v>
      </c>
      <c r="J7" s="49" t="s">
        <v>479</v>
      </c>
      <c r="K7" s="48">
        <f>LARGE((K10,K11),1)</f>
        <v>0.51812080536912752</v>
      </c>
      <c r="N7" s="48" t="s">
        <v>467</v>
      </c>
      <c r="O7" s="93"/>
      <c r="P7" s="93"/>
      <c r="Q7" s="93"/>
      <c r="R7" s="93"/>
      <c r="S7" s="93"/>
      <c r="T7" s="93"/>
      <c r="U7" s="97"/>
      <c r="W7" s="58">
        <v>6</v>
      </c>
      <c r="X7" s="58">
        <v>4208</v>
      </c>
      <c r="Y7" s="61">
        <v>43173</v>
      </c>
      <c r="Z7" s="58" t="s">
        <v>518</v>
      </c>
      <c r="AA7" s="58" t="s">
        <v>497</v>
      </c>
      <c r="AB7" s="58">
        <v>9.3000000000000007</v>
      </c>
      <c r="AC7" s="58" t="s">
        <v>467</v>
      </c>
      <c r="AD7" s="58">
        <v>52</v>
      </c>
    </row>
    <row r="8" spans="1:30" ht="17.25" customHeight="1" thickBot="1" x14ac:dyDescent="0.35">
      <c r="A8" s="58">
        <v>3</v>
      </c>
      <c r="B8" s="59">
        <v>3.3E-3</v>
      </c>
      <c r="C8" s="59">
        <v>3.3E-3</v>
      </c>
      <c r="D8" s="59">
        <v>3.3E-3</v>
      </c>
      <c r="F8" s="58" t="s">
        <v>480</v>
      </c>
      <c r="G8" s="60">
        <v>44280</v>
      </c>
      <c r="H8" s="58">
        <v>0.98</v>
      </c>
      <c r="K8" s="50">
        <f>LARGE(B11:C11,1)/(B11+C11)</f>
        <v>0.59074733096085408</v>
      </c>
      <c r="O8" s="93"/>
      <c r="P8" s="93"/>
      <c r="Q8" s="93"/>
      <c r="R8" s="93"/>
      <c r="S8" s="93"/>
      <c r="T8" s="93"/>
      <c r="U8" s="97"/>
      <c r="W8" s="58">
        <v>7</v>
      </c>
      <c r="X8" s="58">
        <v>4203</v>
      </c>
      <c r="Y8" s="61">
        <v>43175</v>
      </c>
      <c r="Z8" s="58" t="s">
        <v>522</v>
      </c>
      <c r="AA8" s="58" t="s">
        <v>499</v>
      </c>
      <c r="AB8" s="58">
        <v>9.3000000000000007</v>
      </c>
      <c r="AC8" s="58" t="s">
        <v>468</v>
      </c>
      <c r="AD8" s="58">
        <v>50</v>
      </c>
    </row>
    <row r="9" spans="1:30" ht="17.25" customHeight="1" thickBot="1" x14ac:dyDescent="0.35">
      <c r="A9" s="58">
        <v>4</v>
      </c>
      <c r="B9" s="59">
        <v>3.5000000000000001E-3</v>
      </c>
      <c r="C9" s="59">
        <v>4.7999999999999996E-3</v>
      </c>
      <c r="D9" s="59">
        <v>4.1999999999999997E-3</v>
      </c>
      <c r="F9" s="58" t="s">
        <v>481</v>
      </c>
      <c r="G9" s="60">
        <v>46342</v>
      </c>
      <c r="H9" s="58">
        <v>1.03</v>
      </c>
      <c r="K9" s="50">
        <f>LARGE(B12:C12,1)/(B12+C12)</f>
        <v>0.55379388448471123</v>
      </c>
      <c r="O9" s="93"/>
      <c r="P9" s="93"/>
      <c r="Q9" s="93"/>
      <c r="R9" s="93"/>
      <c r="S9" s="93"/>
      <c r="T9" s="93"/>
      <c r="U9" s="97"/>
      <c r="W9" s="58">
        <v>8</v>
      </c>
      <c r="X9" s="58">
        <v>4201</v>
      </c>
      <c r="Y9" s="61">
        <v>43453</v>
      </c>
      <c r="Z9" s="58" t="s">
        <v>518</v>
      </c>
      <c r="AA9" s="58" t="s">
        <v>497</v>
      </c>
      <c r="AB9" s="58">
        <v>9.3000000000000007</v>
      </c>
      <c r="AC9" s="58" t="s">
        <v>467</v>
      </c>
      <c r="AD9" s="58">
        <v>54</v>
      </c>
    </row>
    <row r="10" spans="1:30" ht="17.25" customHeight="1" thickBot="1" x14ac:dyDescent="0.35">
      <c r="A10" s="58">
        <v>5</v>
      </c>
      <c r="B10" s="59">
        <v>8.2000000000000007E-3</v>
      </c>
      <c r="C10" s="59">
        <v>1.29E-2</v>
      </c>
      <c r="D10" s="59">
        <v>1.06E-2</v>
      </c>
      <c r="F10" s="58" t="s">
        <v>482</v>
      </c>
      <c r="G10" s="60">
        <v>43627</v>
      </c>
      <c r="H10" s="58">
        <v>0.97</v>
      </c>
      <c r="K10" s="50">
        <f>LARGE(B20:C20,1)/(B20+C20)</f>
        <v>0.51726472579553151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4197</v>
      </c>
      <c r="Y10" s="61">
        <v>43154</v>
      </c>
      <c r="Z10" s="58" t="s">
        <v>520</v>
      </c>
      <c r="AA10" s="58" t="s">
        <v>499</v>
      </c>
      <c r="AB10" s="58">
        <v>9.3000000000000007</v>
      </c>
      <c r="AC10" s="58" t="s">
        <v>467</v>
      </c>
      <c r="AD10" s="58">
        <v>51</v>
      </c>
    </row>
    <row r="11" spans="1:30" ht="17.25" customHeight="1" thickBot="1" x14ac:dyDescent="0.35">
      <c r="A11" s="58">
        <v>6</v>
      </c>
      <c r="B11" s="59">
        <v>2.3E-2</v>
      </c>
      <c r="C11" s="59">
        <v>3.32E-2</v>
      </c>
      <c r="D11" s="59">
        <v>2.8199999999999999E-2</v>
      </c>
      <c r="F11" s="58" t="s">
        <v>483</v>
      </c>
      <c r="G11" s="60">
        <v>44816</v>
      </c>
      <c r="H11" s="58">
        <v>0.99</v>
      </c>
      <c r="K11" s="50">
        <f>LARGE(B21:C21,1)/(B21+C21)</f>
        <v>0.51812080536912752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4183</v>
      </c>
      <c r="Y11" s="61">
        <v>43185</v>
      </c>
      <c r="Z11" s="58" t="s">
        <v>519</v>
      </c>
      <c r="AA11" s="58" t="s">
        <v>495</v>
      </c>
      <c r="AB11" s="58">
        <v>9.3000000000000007</v>
      </c>
      <c r="AC11" s="58" t="s">
        <v>467</v>
      </c>
      <c r="AD11" s="58">
        <v>50</v>
      </c>
    </row>
    <row r="12" spans="1:30" ht="17.25" customHeight="1" thickBot="1" x14ac:dyDescent="0.3">
      <c r="A12" s="58">
        <v>7</v>
      </c>
      <c r="B12" s="59">
        <v>3.9399999999999998E-2</v>
      </c>
      <c r="C12" s="59">
        <v>4.8899999999999999E-2</v>
      </c>
      <c r="D12" s="59">
        <v>4.4200000000000003E-2</v>
      </c>
      <c r="F12" s="58" t="s">
        <v>484</v>
      </c>
      <c r="G12" s="60">
        <v>45383</v>
      </c>
      <c r="H12" s="58">
        <v>1.01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4152</v>
      </c>
      <c r="Y12" s="61">
        <v>43175</v>
      </c>
      <c r="Z12" s="58" t="s">
        <v>519</v>
      </c>
      <c r="AA12" s="58" t="s">
        <v>499</v>
      </c>
      <c r="AB12" s="58">
        <v>9.1999999999999993</v>
      </c>
      <c r="AC12" s="58" t="s">
        <v>467</v>
      </c>
      <c r="AD12" s="58">
        <v>51</v>
      </c>
    </row>
    <row r="13" spans="1:30" ht="17.25" customHeight="1" thickBot="1" x14ac:dyDescent="0.3">
      <c r="A13" s="58">
        <v>8</v>
      </c>
      <c r="B13" s="59">
        <v>4.6699999999999998E-2</v>
      </c>
      <c r="C13" s="59">
        <v>5.5500000000000001E-2</v>
      </c>
      <c r="D13" s="59">
        <v>5.11E-2</v>
      </c>
      <c r="F13" s="58" t="s">
        <v>485</v>
      </c>
      <c r="G13" s="60">
        <v>44954</v>
      </c>
      <c r="H13" s="58">
        <v>1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4139</v>
      </c>
      <c r="Y13" s="61">
        <v>43173</v>
      </c>
      <c r="Z13" s="58" t="s">
        <v>519</v>
      </c>
      <c r="AA13" s="58" t="s">
        <v>497</v>
      </c>
      <c r="AB13" s="58">
        <v>9.1999999999999993</v>
      </c>
      <c r="AC13" s="58" t="s">
        <v>467</v>
      </c>
      <c r="AD13" s="58">
        <v>50</v>
      </c>
    </row>
    <row r="14" spans="1:30" ht="14.4" thickBot="1" x14ac:dyDescent="0.3">
      <c r="A14" s="58">
        <v>9</v>
      </c>
      <c r="B14" s="59">
        <v>5.45E-2</v>
      </c>
      <c r="C14" s="59">
        <v>6.0699999999999997E-2</v>
      </c>
      <c r="D14" s="59">
        <v>5.7599999999999998E-2</v>
      </c>
      <c r="F14" s="58" t="s">
        <v>486</v>
      </c>
      <c r="G14" s="60">
        <v>46859</v>
      </c>
      <c r="H14" s="58">
        <v>1.04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4128</v>
      </c>
      <c r="Y14" s="61">
        <v>43119</v>
      </c>
      <c r="Z14" s="58" t="s">
        <v>518</v>
      </c>
      <c r="AA14" s="58" t="s">
        <v>499</v>
      </c>
      <c r="AB14" s="58">
        <v>9.1</v>
      </c>
      <c r="AC14" s="58" t="s">
        <v>467</v>
      </c>
      <c r="AD14" s="58">
        <v>53</v>
      </c>
    </row>
    <row r="15" spans="1:30" ht="14.4" thickBot="1" x14ac:dyDescent="0.3">
      <c r="A15" s="58">
        <v>10</v>
      </c>
      <c r="B15" s="59">
        <v>6.2300000000000001E-2</v>
      </c>
      <c r="C15" s="59">
        <v>6.5500000000000003E-2</v>
      </c>
      <c r="D15" s="59">
        <v>6.3899999999999998E-2</v>
      </c>
      <c r="F15" s="58" t="s">
        <v>487</v>
      </c>
      <c r="G15" s="60">
        <v>45883</v>
      </c>
      <c r="H15" s="58">
        <v>1.02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4123</v>
      </c>
      <c r="Y15" s="61">
        <v>43189</v>
      </c>
      <c r="Z15" s="58" t="s">
        <v>519</v>
      </c>
      <c r="AA15" s="58" t="s">
        <v>499</v>
      </c>
      <c r="AB15" s="58">
        <v>9.1</v>
      </c>
      <c r="AC15" s="58" t="s">
        <v>467</v>
      </c>
      <c r="AD15" s="58">
        <v>53</v>
      </c>
    </row>
    <row r="16" spans="1:30" ht="14.4" thickBot="1" x14ac:dyDescent="0.3">
      <c r="A16" s="58">
        <v>11</v>
      </c>
      <c r="B16" s="59">
        <v>6.9400000000000003E-2</v>
      </c>
      <c r="C16" s="59">
        <v>6.9699999999999998E-2</v>
      </c>
      <c r="D16" s="59">
        <v>6.9599999999999995E-2</v>
      </c>
      <c r="F16" s="58" t="s">
        <v>488</v>
      </c>
      <c r="G16" s="60">
        <v>45806</v>
      </c>
      <c r="H16" s="58">
        <v>1.01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4114</v>
      </c>
      <c r="Y16" s="61">
        <v>43145</v>
      </c>
      <c r="Z16" s="58" t="s">
        <v>521</v>
      </c>
      <c r="AA16" s="58" t="s">
        <v>497</v>
      </c>
      <c r="AB16" s="58">
        <v>9.1</v>
      </c>
      <c r="AC16" s="58" t="s">
        <v>468</v>
      </c>
      <c r="AD16" s="58">
        <v>51</v>
      </c>
    </row>
    <row r="17" spans="1:30" ht="14.4" thickBot="1" x14ac:dyDescent="0.3">
      <c r="A17" s="58">
        <v>12</v>
      </c>
      <c r="B17" s="59">
        <v>7.3599999999999999E-2</v>
      </c>
      <c r="C17" s="59">
        <v>7.2499999999999995E-2</v>
      </c>
      <c r="D17" s="59">
        <v>7.3099999999999998E-2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4108</v>
      </c>
      <c r="Y17" s="61">
        <v>43174</v>
      </c>
      <c r="Z17" s="58" t="s">
        <v>520</v>
      </c>
      <c r="AA17" s="58" t="s">
        <v>498</v>
      </c>
      <c r="AB17" s="58">
        <v>9.1</v>
      </c>
      <c r="AC17" s="58" t="s">
        <v>467</v>
      </c>
      <c r="AD17" s="58">
        <v>50</v>
      </c>
    </row>
    <row r="18" spans="1:30" ht="14.4" thickBot="1" x14ac:dyDescent="0.3">
      <c r="A18" s="58">
        <v>13</v>
      </c>
      <c r="B18" s="59">
        <v>7.3300000000000004E-2</v>
      </c>
      <c r="C18" s="59">
        <v>7.1400000000000005E-2</v>
      </c>
      <c r="D18" s="59">
        <v>7.2400000000000006E-2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4089</v>
      </c>
      <c r="Y18" s="61">
        <v>43455</v>
      </c>
      <c r="Z18" s="58" t="s">
        <v>519</v>
      </c>
      <c r="AA18" s="58" t="s">
        <v>499</v>
      </c>
      <c r="AB18" s="58">
        <v>9</v>
      </c>
      <c r="AC18" s="58" t="s">
        <v>467</v>
      </c>
      <c r="AD18" s="58">
        <v>53</v>
      </c>
    </row>
    <row r="19" spans="1:30" ht="17.25" customHeight="1" thickBot="1" x14ac:dyDescent="0.3">
      <c r="A19" s="58">
        <v>14</v>
      </c>
      <c r="B19" s="59">
        <v>7.4700000000000003E-2</v>
      </c>
      <c r="C19" s="59">
        <v>7.17E-2</v>
      </c>
      <c r="D19" s="59">
        <v>7.3200000000000001E-2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4061</v>
      </c>
      <c r="Y19" s="61">
        <v>43208</v>
      </c>
      <c r="Z19" s="58" t="s">
        <v>518</v>
      </c>
      <c r="AA19" s="58" t="s">
        <v>497</v>
      </c>
      <c r="AB19" s="58">
        <v>9</v>
      </c>
      <c r="AC19" s="58" t="s">
        <v>467</v>
      </c>
      <c r="AD19" s="58">
        <v>53</v>
      </c>
    </row>
    <row r="20" spans="1:30" ht="17.25" customHeight="1" thickBot="1" x14ac:dyDescent="0.3">
      <c r="A20" s="58">
        <v>15</v>
      </c>
      <c r="B20" s="59">
        <v>7.6399999999999996E-2</v>
      </c>
      <c r="C20" s="59">
        <v>7.1300000000000002E-2</v>
      </c>
      <c r="D20" s="59">
        <v>7.3800000000000004E-2</v>
      </c>
      <c r="F20" s="58" t="s">
        <v>491</v>
      </c>
      <c r="G20" s="60">
        <v>33942</v>
      </c>
      <c r="H20" s="58">
        <v>0.75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4039</v>
      </c>
      <c r="Y20" s="61">
        <v>43123</v>
      </c>
      <c r="Z20" s="58" t="s">
        <v>518</v>
      </c>
      <c r="AA20" s="58" t="s">
        <v>496</v>
      </c>
      <c r="AB20" s="58">
        <v>8.9</v>
      </c>
      <c r="AC20" s="58" t="s">
        <v>467</v>
      </c>
      <c r="AD20" s="58">
        <v>53</v>
      </c>
    </row>
    <row r="21" spans="1:30" ht="17.25" customHeight="1" thickBot="1" x14ac:dyDescent="0.3">
      <c r="A21" s="58">
        <v>16</v>
      </c>
      <c r="B21" s="59">
        <v>7.7200000000000005E-2</v>
      </c>
      <c r="C21" s="59">
        <v>7.1800000000000003E-2</v>
      </c>
      <c r="D21" s="59">
        <v>7.4499999999999997E-2</v>
      </c>
      <c r="F21" s="58" t="s">
        <v>495</v>
      </c>
      <c r="G21" s="60">
        <v>46950</v>
      </c>
      <c r="H21" s="58">
        <v>1.04</v>
      </c>
      <c r="J21" s="46">
        <v>5</v>
      </c>
      <c r="K21" s="46">
        <f>X6</f>
        <v>4224</v>
      </c>
      <c r="L21" s="52"/>
      <c r="M21" s="46"/>
      <c r="N21" s="57">
        <f>K21/$F$2</f>
        <v>9.3866666666666668E-2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4020</v>
      </c>
      <c r="Y21" s="61">
        <v>43189</v>
      </c>
      <c r="Z21" s="58" t="s">
        <v>525</v>
      </c>
      <c r="AA21" s="58" t="s">
        <v>499</v>
      </c>
      <c r="AB21" s="58">
        <v>8.9</v>
      </c>
      <c r="AC21" s="58" t="s">
        <v>468</v>
      </c>
      <c r="AD21" s="58">
        <v>53</v>
      </c>
    </row>
    <row r="22" spans="1:30" ht="17.25" customHeight="1" thickBot="1" x14ac:dyDescent="0.3">
      <c r="A22" s="58">
        <v>17</v>
      </c>
      <c r="B22" s="59">
        <v>8.0199999999999994E-2</v>
      </c>
      <c r="C22" s="59">
        <v>6.9199999999999998E-2</v>
      </c>
      <c r="D22" s="59">
        <v>7.4700000000000003E-2</v>
      </c>
      <c r="F22" s="58" t="s">
        <v>496</v>
      </c>
      <c r="G22" s="60">
        <v>48016</v>
      </c>
      <c r="H22" s="58">
        <v>1.06</v>
      </c>
      <c r="J22" s="46">
        <v>10</v>
      </c>
      <c r="K22" s="46">
        <f>X11</f>
        <v>4183</v>
      </c>
      <c r="L22" s="52"/>
      <c r="M22" s="46"/>
      <c r="N22" s="57">
        <f t="shared" ref="N22:N28" si="0">K22/$F$2</f>
        <v>9.2955555555555555E-2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4000</v>
      </c>
      <c r="Y22" s="61">
        <v>43180</v>
      </c>
      <c r="Z22" s="58" t="s">
        <v>520</v>
      </c>
      <c r="AA22" s="58" t="s">
        <v>497</v>
      </c>
      <c r="AB22" s="58">
        <v>8.8000000000000007</v>
      </c>
      <c r="AC22" s="58" t="s">
        <v>467</v>
      </c>
      <c r="AD22" s="58">
        <v>50</v>
      </c>
    </row>
    <row r="23" spans="1:30" ht="17.25" customHeight="1" thickBot="1" x14ac:dyDescent="0.3">
      <c r="A23" s="58">
        <v>18</v>
      </c>
      <c r="B23" s="59">
        <v>6.2899999999999998E-2</v>
      </c>
      <c r="C23" s="59">
        <v>5.9700000000000003E-2</v>
      </c>
      <c r="D23" s="59">
        <v>6.13E-2</v>
      </c>
      <c r="F23" s="58" t="s">
        <v>497</v>
      </c>
      <c r="G23" s="60">
        <v>48276</v>
      </c>
      <c r="H23" s="58">
        <v>1.07</v>
      </c>
      <c r="J23" s="46">
        <v>20</v>
      </c>
      <c r="K23" s="46">
        <f>X12</f>
        <v>4152</v>
      </c>
      <c r="L23" s="52"/>
      <c r="M23" s="46"/>
      <c r="N23" s="57">
        <f t="shared" si="0"/>
        <v>9.2266666666666663E-2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3985</v>
      </c>
      <c r="Y23" s="61">
        <v>43181</v>
      </c>
      <c r="Z23" s="58" t="s">
        <v>519</v>
      </c>
      <c r="AA23" s="58" t="s">
        <v>498</v>
      </c>
      <c r="AB23" s="58">
        <v>8.8000000000000007</v>
      </c>
      <c r="AC23" s="58" t="s">
        <v>467</v>
      </c>
      <c r="AD23" s="58">
        <v>50</v>
      </c>
    </row>
    <row r="24" spans="1:30" ht="17.25" customHeight="1" thickBot="1" x14ac:dyDescent="0.3">
      <c r="A24" s="58">
        <v>19</v>
      </c>
      <c r="B24" s="59">
        <v>4.8300000000000003E-2</v>
      </c>
      <c r="C24" s="59">
        <v>4.7199999999999999E-2</v>
      </c>
      <c r="D24" s="59">
        <v>4.7800000000000002E-2</v>
      </c>
      <c r="F24" s="58" t="s">
        <v>498</v>
      </c>
      <c r="G24" s="60">
        <v>47304</v>
      </c>
      <c r="H24" s="58">
        <v>1.05</v>
      </c>
      <c r="J24" s="46">
        <v>30</v>
      </c>
      <c r="K24" s="46">
        <f>X14</f>
        <v>4128</v>
      </c>
      <c r="L24" s="52"/>
      <c r="M24" s="46"/>
      <c r="N24" s="57">
        <f t="shared" si="0"/>
        <v>9.1733333333333333E-2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3970</v>
      </c>
      <c r="Y24" s="61">
        <v>43110</v>
      </c>
      <c r="Z24" s="58" t="s">
        <v>522</v>
      </c>
      <c r="AA24" s="58" t="s">
        <v>497</v>
      </c>
      <c r="AB24" s="58">
        <v>8.8000000000000007</v>
      </c>
      <c r="AC24" s="58" t="s">
        <v>468</v>
      </c>
      <c r="AD24" s="58">
        <v>50</v>
      </c>
    </row>
    <row r="25" spans="1:30" ht="17.25" customHeight="1" thickBot="1" x14ac:dyDescent="0.3">
      <c r="A25" s="58">
        <v>20</v>
      </c>
      <c r="B25" s="59">
        <v>3.9399999999999998E-2</v>
      </c>
      <c r="C25" s="59">
        <v>3.6700000000000003E-2</v>
      </c>
      <c r="D25" s="59">
        <v>3.7999999999999999E-2</v>
      </c>
      <c r="F25" s="58" t="s">
        <v>499</v>
      </c>
      <c r="G25" s="60">
        <v>50003</v>
      </c>
      <c r="H25" s="58">
        <v>1.1100000000000001</v>
      </c>
      <c r="J25" s="46">
        <v>50</v>
      </c>
      <c r="K25" s="46">
        <f>X18</f>
        <v>4089</v>
      </c>
      <c r="L25" s="52"/>
      <c r="M25" s="46"/>
      <c r="N25" s="57">
        <f t="shared" si="0"/>
        <v>9.0866666666666665E-2</v>
      </c>
      <c r="O25" s="93"/>
      <c r="P25" s="93"/>
      <c r="Q25" s="93"/>
      <c r="R25" s="93"/>
      <c r="S25" s="93"/>
      <c r="T25" s="93"/>
      <c r="U25" s="97"/>
      <c r="W25" s="58">
        <v>200</v>
      </c>
      <c r="X25" s="58"/>
      <c r="Y25" s="61">
        <v>42781</v>
      </c>
      <c r="Z25" s="58" t="s">
        <v>521</v>
      </c>
      <c r="AA25" s="58" t="s">
        <v>497</v>
      </c>
      <c r="AB25" s="58">
        <v>9.8000000000000007</v>
      </c>
      <c r="AC25" s="58" t="s">
        <v>502</v>
      </c>
      <c r="AD25" s="58">
        <v>52</v>
      </c>
    </row>
    <row r="26" spans="1:30" ht="17.25" customHeight="1" thickBot="1" x14ac:dyDescent="0.3">
      <c r="A26" s="58">
        <v>21</v>
      </c>
      <c r="B26" s="59">
        <v>3.1E-2</v>
      </c>
      <c r="C26" s="59">
        <v>2.7699999999999999E-2</v>
      </c>
      <c r="D26" s="59">
        <v>2.93E-2</v>
      </c>
      <c r="F26" s="58" t="s">
        <v>500</v>
      </c>
      <c r="G26" s="60">
        <v>41276</v>
      </c>
      <c r="H26" s="58">
        <v>0.91</v>
      </c>
      <c r="J26" s="46">
        <v>100</v>
      </c>
      <c r="K26" s="46">
        <f>X20</f>
        <v>4039</v>
      </c>
      <c r="L26" s="52"/>
      <c r="M26" s="46"/>
      <c r="N26" s="57">
        <f t="shared" si="0"/>
        <v>8.9755555555555561E-2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2.1499999999999998E-2</v>
      </c>
      <c r="C27" s="59">
        <v>1.9099999999999999E-2</v>
      </c>
      <c r="D27" s="59">
        <v>2.0299999999999999E-2</v>
      </c>
      <c r="J27" s="46">
        <v>150</v>
      </c>
      <c r="K27" s="46">
        <f>X22</f>
        <v>4000</v>
      </c>
      <c r="L27" s="52"/>
      <c r="M27" s="46"/>
      <c r="N27" s="57">
        <f t="shared" si="0"/>
        <v>8.8888888888888892E-2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1.35E-2</v>
      </c>
      <c r="C28" s="59">
        <v>1.21E-2</v>
      </c>
      <c r="D28" s="59">
        <v>1.2800000000000001E-2</v>
      </c>
      <c r="J28" s="46">
        <v>200</v>
      </c>
      <c r="K28" s="46">
        <f>X24</f>
        <v>3970</v>
      </c>
      <c r="L28" s="52"/>
      <c r="M28" s="46"/>
      <c r="N28" s="57">
        <f t="shared" si="0"/>
        <v>8.8222222222222216E-2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"/>
  <sheetViews>
    <sheetView workbookViewId="0">
      <selection activeCell="X12" sqref="X12"/>
    </sheetView>
  </sheetViews>
  <sheetFormatPr defaultRowHeight="13.8" x14ac:dyDescent="0.25"/>
  <cols>
    <col min="1" max="4" width="6.5" customWidth="1"/>
    <col min="5" max="5" width="1" customWidth="1"/>
    <col min="6" max="6" width="10.8984375" customWidth="1"/>
    <col min="7" max="7" width="8.796875" hidden="1" customWidth="1"/>
    <col min="8" max="8" width="7.296875" customWidth="1"/>
    <col min="9" max="9" width="2.796875" customWidth="1"/>
    <col min="10" max="10" width="6.296875" customWidth="1"/>
    <col min="11" max="11" width="5.8984375" customWidth="1"/>
    <col min="12" max="13" width="8.796875" hidden="1" customWidth="1"/>
  </cols>
  <sheetData>
    <row r="1" spans="1:21" ht="23.4" x14ac:dyDescent="0.45">
      <c r="A1" s="133" t="s">
        <v>600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</row>
    <row r="2" spans="1:21" ht="21" x14ac:dyDescent="0.4">
      <c r="D2" s="39" t="s">
        <v>594</v>
      </c>
      <c r="F2" s="40">
        <v>35600</v>
      </c>
      <c r="H2" s="41" t="s">
        <v>465</v>
      </c>
    </row>
    <row r="3" spans="1:21" ht="14.4" thickBot="1" x14ac:dyDescent="0.3"/>
    <row r="4" spans="1:21" ht="14.4" thickBot="1" x14ac:dyDescent="0.3">
      <c r="A4" s="42" t="s">
        <v>466</v>
      </c>
      <c r="B4" s="43" t="s">
        <v>467</v>
      </c>
      <c r="C4" s="114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</row>
    <row r="5" spans="1:21" ht="15" thickBot="1" x14ac:dyDescent="0.3">
      <c r="A5" s="58">
        <v>0</v>
      </c>
      <c r="B5" s="59">
        <v>7.6E-3</v>
      </c>
      <c r="C5" s="59">
        <v>6.4999999999999997E-3</v>
      </c>
      <c r="D5" s="59">
        <v>7.1000000000000004E-3</v>
      </c>
      <c r="F5" s="58" t="s">
        <v>474</v>
      </c>
      <c r="G5" s="60">
        <v>44425</v>
      </c>
      <c r="H5" s="58"/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</row>
    <row r="6" spans="1:21" ht="14.4" thickBot="1" x14ac:dyDescent="0.3">
      <c r="A6" s="58">
        <v>1</v>
      </c>
      <c r="B6" s="59">
        <v>5.4000000000000003E-3</v>
      </c>
      <c r="C6" s="59">
        <v>4.1999999999999997E-3</v>
      </c>
      <c r="D6" s="59">
        <v>4.7999999999999996E-3</v>
      </c>
      <c r="F6" s="58" t="s">
        <v>476</v>
      </c>
      <c r="G6" s="60">
        <v>44424</v>
      </c>
      <c r="H6" s="58"/>
      <c r="J6" s="47" t="s">
        <v>477</v>
      </c>
      <c r="K6" s="48">
        <f>LARGE((K8,K9),1)</f>
        <v>0.70769230769230773</v>
      </c>
      <c r="N6" s="48" t="s">
        <v>468</v>
      </c>
      <c r="O6" s="93"/>
      <c r="P6" s="93"/>
      <c r="Q6" s="93"/>
      <c r="R6" s="93"/>
      <c r="S6" s="93"/>
      <c r="T6" s="93"/>
      <c r="U6" s="97"/>
    </row>
    <row r="7" spans="1:21" ht="14.4" thickBot="1" x14ac:dyDescent="0.3">
      <c r="A7" s="58">
        <v>2</v>
      </c>
      <c r="B7" s="59">
        <v>4.4999999999999997E-3</v>
      </c>
      <c r="C7" s="59">
        <v>3.7000000000000002E-3</v>
      </c>
      <c r="D7" s="59">
        <v>4.1000000000000003E-3</v>
      </c>
      <c r="F7" s="58" t="s">
        <v>478</v>
      </c>
      <c r="G7" s="60">
        <v>44633</v>
      </c>
      <c r="H7" s="58"/>
      <c r="J7" s="49" t="s">
        <v>479</v>
      </c>
      <c r="K7" s="48">
        <f>LARGE((K10,K11),1)</f>
        <v>0.60112755461592671</v>
      </c>
      <c r="N7" s="48" t="s">
        <v>467</v>
      </c>
      <c r="O7" s="93"/>
      <c r="P7" s="93"/>
      <c r="Q7" s="93"/>
      <c r="R7" s="93"/>
      <c r="S7" s="93"/>
      <c r="T7" s="93"/>
      <c r="U7" s="97"/>
    </row>
    <row r="8" spans="1:21" ht="15" thickBot="1" x14ac:dyDescent="0.35">
      <c r="A8" s="58">
        <v>3</v>
      </c>
      <c r="B8" s="59">
        <v>3.8999999999999998E-3</v>
      </c>
      <c r="C8" s="59">
        <v>5.4000000000000003E-3</v>
      </c>
      <c r="D8" s="59">
        <v>4.5999999999999999E-3</v>
      </c>
      <c r="F8" s="58" t="s">
        <v>480</v>
      </c>
      <c r="G8" s="60">
        <v>44280</v>
      </c>
      <c r="H8" s="58">
        <v>1.05</v>
      </c>
      <c r="K8" s="50">
        <f>LARGE(B10:C10,1)/(B10+C10)</f>
        <v>0.70769230769230773</v>
      </c>
      <c r="O8" s="93"/>
      <c r="P8" s="93"/>
      <c r="Q8" s="93"/>
      <c r="R8" s="93"/>
      <c r="S8" s="93"/>
      <c r="T8" s="93"/>
      <c r="U8" s="97"/>
    </row>
    <row r="9" spans="1:21" ht="15" thickBot="1" x14ac:dyDescent="0.35">
      <c r="A9" s="58">
        <v>4</v>
      </c>
      <c r="B9" s="59">
        <v>5.3E-3</v>
      </c>
      <c r="C9" s="59">
        <v>1.2200000000000001E-2</v>
      </c>
      <c r="D9" s="59">
        <v>8.6999999999999994E-3</v>
      </c>
      <c r="F9" s="58" t="s">
        <v>481</v>
      </c>
      <c r="G9" s="60">
        <v>46342</v>
      </c>
      <c r="H9" s="58">
        <v>1.03</v>
      </c>
      <c r="K9" s="50">
        <f>LARGE(B11:C11,1)/(B11+C11)</f>
        <v>0.70572687224669606</v>
      </c>
      <c r="O9" s="93"/>
      <c r="P9" s="93"/>
      <c r="Q9" s="93"/>
      <c r="R9" s="93"/>
      <c r="S9" s="93"/>
      <c r="T9" s="93"/>
      <c r="U9" s="97"/>
    </row>
    <row r="10" spans="1:21" ht="15" thickBot="1" x14ac:dyDescent="0.35">
      <c r="A10" s="58">
        <v>5</v>
      </c>
      <c r="B10" s="59">
        <v>1.3299999999999999E-2</v>
      </c>
      <c r="C10" s="59">
        <v>3.2199999999999999E-2</v>
      </c>
      <c r="D10" s="59">
        <v>2.24E-2</v>
      </c>
      <c r="F10" s="58" t="s">
        <v>482</v>
      </c>
      <c r="G10" s="60">
        <v>43627</v>
      </c>
      <c r="H10" s="58">
        <v>0.97</v>
      </c>
      <c r="K10" s="50">
        <f>LARGE(B19:C19,1)/(B19+C19)</f>
        <v>0.55286521388216303</v>
      </c>
      <c r="O10" s="93"/>
      <c r="P10" s="93"/>
      <c r="Q10" s="93"/>
      <c r="R10" s="93"/>
      <c r="S10" s="93"/>
      <c r="T10" s="93"/>
      <c r="U10" s="97"/>
    </row>
    <row r="11" spans="1:21" ht="15" thickBot="1" x14ac:dyDescent="0.35">
      <c r="A11" s="58">
        <v>6</v>
      </c>
      <c r="B11" s="59">
        <v>3.3399999999999999E-2</v>
      </c>
      <c r="C11" s="59">
        <v>8.0100000000000005E-2</v>
      </c>
      <c r="D11" s="59">
        <v>5.6000000000000001E-2</v>
      </c>
      <c r="F11" s="58" t="s">
        <v>483</v>
      </c>
      <c r="G11" s="60">
        <v>44816</v>
      </c>
      <c r="H11" s="58">
        <v>0.97</v>
      </c>
      <c r="K11" s="50">
        <f>LARGE(B20:C20,1)/(B20+C20)</f>
        <v>0.60112755461592671</v>
      </c>
      <c r="O11" s="93"/>
      <c r="P11" s="93"/>
      <c r="Q11" s="93"/>
      <c r="R11" s="93"/>
      <c r="S11" s="93"/>
      <c r="T11" s="93"/>
      <c r="U11" s="97"/>
    </row>
    <row r="12" spans="1:21" ht="14.4" thickBot="1" x14ac:dyDescent="0.3">
      <c r="A12" s="58">
        <v>7</v>
      </c>
      <c r="B12" s="59">
        <v>4.4200000000000003E-2</v>
      </c>
      <c r="C12" s="59">
        <v>0.11609999999999999</v>
      </c>
      <c r="D12" s="59">
        <v>7.9000000000000001E-2</v>
      </c>
      <c r="F12" s="58" t="s">
        <v>484</v>
      </c>
      <c r="G12" s="60">
        <v>45383</v>
      </c>
      <c r="H12" s="58">
        <v>1</v>
      </c>
      <c r="O12" s="93"/>
      <c r="P12" s="93"/>
      <c r="Q12" s="93"/>
      <c r="R12" s="93"/>
      <c r="S12" s="93"/>
      <c r="T12" s="93"/>
      <c r="U12" s="97"/>
    </row>
    <row r="13" spans="1:21" ht="14.4" thickBot="1" x14ac:dyDescent="0.3">
      <c r="A13" s="58">
        <v>8</v>
      </c>
      <c r="B13" s="59">
        <v>4.4999999999999998E-2</v>
      </c>
      <c r="C13" s="59">
        <v>8.5800000000000001E-2</v>
      </c>
      <c r="D13" s="59">
        <v>6.4799999999999996E-2</v>
      </c>
      <c r="F13" s="58" t="s">
        <v>485</v>
      </c>
      <c r="G13" s="60">
        <v>44954</v>
      </c>
      <c r="H13" s="58">
        <v>0.98</v>
      </c>
      <c r="O13" s="93"/>
      <c r="P13" s="93"/>
      <c r="Q13" s="93"/>
      <c r="R13" s="93"/>
      <c r="S13" s="93"/>
      <c r="T13" s="93"/>
      <c r="U13" s="97"/>
    </row>
    <row r="14" spans="1:21" ht="14.4" thickBot="1" x14ac:dyDescent="0.3">
      <c r="A14" s="58">
        <v>9</v>
      </c>
      <c r="B14" s="59">
        <v>4.5400000000000003E-2</v>
      </c>
      <c r="C14" s="59">
        <v>6.0100000000000001E-2</v>
      </c>
      <c r="D14" s="59">
        <v>5.2499999999999998E-2</v>
      </c>
      <c r="F14" s="58" t="s">
        <v>486</v>
      </c>
      <c r="G14" s="60">
        <v>46859</v>
      </c>
      <c r="H14" s="58">
        <v>1.03</v>
      </c>
      <c r="O14" s="93"/>
      <c r="P14" s="93"/>
      <c r="Q14" s="93"/>
      <c r="R14" s="93"/>
      <c r="S14" s="93"/>
      <c r="T14" s="93"/>
      <c r="U14" s="97"/>
    </row>
    <row r="15" spans="1:21" ht="14.4" thickBot="1" x14ac:dyDescent="0.3">
      <c r="A15" s="58">
        <v>10</v>
      </c>
      <c r="B15" s="59">
        <v>4.8300000000000003E-2</v>
      </c>
      <c r="C15" s="59">
        <v>5.5199999999999999E-2</v>
      </c>
      <c r="D15" s="59">
        <v>5.16E-2</v>
      </c>
      <c r="F15" s="58" t="s">
        <v>487</v>
      </c>
      <c r="G15" s="60">
        <v>45883</v>
      </c>
      <c r="H15" s="58">
        <v>1</v>
      </c>
      <c r="O15" s="93"/>
      <c r="P15" s="93"/>
      <c r="Q15" s="93"/>
      <c r="R15" s="93"/>
      <c r="S15" s="93"/>
      <c r="T15" s="93"/>
      <c r="U15" s="97"/>
    </row>
    <row r="16" spans="1:21" ht="14.4" thickBot="1" x14ac:dyDescent="0.3">
      <c r="A16" s="58">
        <v>11</v>
      </c>
      <c r="B16" s="59">
        <v>5.3699999999999998E-2</v>
      </c>
      <c r="C16" s="59">
        <v>5.45E-2</v>
      </c>
      <c r="D16" s="59">
        <v>5.4100000000000002E-2</v>
      </c>
      <c r="F16" s="58" t="s">
        <v>488</v>
      </c>
      <c r="G16" s="60">
        <v>45806</v>
      </c>
      <c r="H16" s="58">
        <v>1</v>
      </c>
      <c r="O16" s="93"/>
      <c r="P16" s="93"/>
      <c r="Q16" s="93"/>
      <c r="R16" s="93"/>
      <c r="S16" s="93"/>
      <c r="T16" s="93"/>
      <c r="U16" s="97"/>
    </row>
    <row r="17" spans="1:21" ht="14.4" thickBot="1" x14ac:dyDescent="0.3">
      <c r="A17" s="58">
        <v>12</v>
      </c>
      <c r="B17" s="59">
        <v>5.8799999999999998E-2</v>
      </c>
      <c r="C17" s="59">
        <v>5.5199999999999999E-2</v>
      </c>
      <c r="D17" s="59">
        <v>5.7000000000000002E-2</v>
      </c>
      <c r="O17" s="93"/>
      <c r="P17" s="93"/>
      <c r="Q17" s="93"/>
      <c r="R17" s="93"/>
      <c r="S17" s="93"/>
      <c r="T17" s="93"/>
      <c r="U17" s="97"/>
    </row>
    <row r="18" spans="1:21" ht="14.4" thickBot="1" x14ac:dyDescent="0.3">
      <c r="A18" s="58">
        <v>13</v>
      </c>
      <c r="B18" s="59">
        <v>6.08E-2</v>
      </c>
      <c r="C18" s="59">
        <v>5.5100000000000003E-2</v>
      </c>
      <c r="D18" s="59">
        <v>5.8000000000000003E-2</v>
      </c>
      <c r="O18" s="93"/>
      <c r="P18" s="93"/>
      <c r="Q18" s="93"/>
      <c r="R18" s="93"/>
      <c r="S18" s="93"/>
      <c r="T18" s="93"/>
      <c r="U18" s="97"/>
    </row>
    <row r="19" spans="1:21" ht="14.4" customHeight="1" thickBot="1" x14ac:dyDescent="0.3">
      <c r="A19" s="58">
        <v>14</v>
      </c>
      <c r="B19" s="59">
        <v>6.8500000000000005E-2</v>
      </c>
      <c r="C19" s="59">
        <v>5.5399999999999998E-2</v>
      </c>
      <c r="D19" s="59">
        <v>6.2100000000000002E-2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</row>
    <row r="20" spans="1:21" ht="14.4" thickBot="1" x14ac:dyDescent="0.3">
      <c r="A20" s="58">
        <v>15</v>
      </c>
      <c r="B20" s="59">
        <v>8.5300000000000001E-2</v>
      </c>
      <c r="C20" s="59">
        <v>5.6599999999999998E-2</v>
      </c>
      <c r="D20" s="59">
        <v>7.1400000000000005E-2</v>
      </c>
      <c r="F20" s="58" t="s">
        <v>491</v>
      </c>
      <c r="G20" s="60">
        <v>33942</v>
      </c>
      <c r="H20" s="58">
        <v>0.62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</row>
    <row r="21" spans="1:21" ht="14.4" thickBot="1" x14ac:dyDescent="0.3">
      <c r="A21" s="58">
        <v>16</v>
      </c>
      <c r="B21" s="59">
        <v>0.1031</v>
      </c>
      <c r="C21" s="59">
        <v>5.7599999999999998E-2</v>
      </c>
      <c r="D21" s="59">
        <v>8.1100000000000005E-2</v>
      </c>
      <c r="F21" s="58" t="s">
        <v>495</v>
      </c>
      <c r="G21" s="60">
        <v>46950</v>
      </c>
      <c r="H21" s="58">
        <v>1.07</v>
      </c>
      <c r="J21" s="46">
        <v>5</v>
      </c>
      <c r="K21" s="46">
        <f>X6</f>
        <v>0</v>
      </c>
      <c r="L21" s="52"/>
      <c r="M21" s="46"/>
      <c r="N21" s="57">
        <f>K21/$F$2</f>
        <v>0</v>
      </c>
      <c r="O21" s="93"/>
      <c r="P21" s="93"/>
      <c r="Q21" s="93"/>
      <c r="R21" s="93"/>
      <c r="S21" s="93"/>
      <c r="T21" s="93"/>
      <c r="U21" s="97"/>
    </row>
    <row r="22" spans="1:21" ht="14.4" thickBot="1" x14ac:dyDescent="0.3">
      <c r="A22" s="58">
        <v>17</v>
      </c>
      <c r="B22" s="59">
        <v>0.11310000000000001</v>
      </c>
      <c r="C22" s="59">
        <v>5.7099999999999998E-2</v>
      </c>
      <c r="D22" s="59">
        <v>8.5999999999999993E-2</v>
      </c>
      <c r="F22" s="58" t="s">
        <v>496</v>
      </c>
      <c r="G22" s="60">
        <v>48016</v>
      </c>
      <c r="H22" s="58">
        <v>1.1299999999999999</v>
      </c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  <c r="O22" s="93"/>
      <c r="P22" s="93"/>
      <c r="Q22" s="93"/>
      <c r="R22" s="93"/>
      <c r="S22" s="93"/>
      <c r="T22" s="93"/>
      <c r="U22" s="97"/>
    </row>
    <row r="23" spans="1:21" ht="14.4" thickBot="1" x14ac:dyDescent="0.3">
      <c r="A23" s="58">
        <v>18</v>
      </c>
      <c r="B23" s="59">
        <v>6.6500000000000004E-2</v>
      </c>
      <c r="C23" s="59">
        <v>4.4499999999999998E-2</v>
      </c>
      <c r="D23" s="59">
        <v>5.5800000000000002E-2</v>
      </c>
      <c r="F23" s="58" t="s">
        <v>497</v>
      </c>
      <c r="G23" s="60">
        <v>48276</v>
      </c>
      <c r="H23" s="58">
        <v>1.1299999999999999</v>
      </c>
      <c r="J23" s="46">
        <v>20</v>
      </c>
      <c r="K23" s="46">
        <f>X12</f>
        <v>0</v>
      </c>
      <c r="L23" s="52"/>
      <c r="M23" s="46"/>
      <c r="N23" s="57">
        <f t="shared" si="0"/>
        <v>0</v>
      </c>
      <c r="O23" s="93"/>
      <c r="P23" s="93"/>
      <c r="Q23" s="93"/>
      <c r="R23" s="93"/>
      <c r="S23" s="93"/>
      <c r="T23" s="93"/>
      <c r="U23" s="97"/>
    </row>
    <row r="24" spans="1:21" ht="14.4" thickBot="1" x14ac:dyDescent="0.3">
      <c r="A24" s="58">
        <v>19</v>
      </c>
      <c r="B24" s="59">
        <v>4.3299999999999998E-2</v>
      </c>
      <c r="C24" s="59">
        <v>3.1899999999999998E-2</v>
      </c>
      <c r="D24" s="59">
        <v>3.78E-2</v>
      </c>
      <c r="F24" s="58" t="s">
        <v>498</v>
      </c>
      <c r="G24" s="60">
        <v>47304</v>
      </c>
      <c r="H24" s="58">
        <v>1.1100000000000001</v>
      </c>
      <c r="J24" s="46">
        <v>30</v>
      </c>
      <c r="K24" s="46">
        <f>X14</f>
        <v>0</v>
      </c>
      <c r="L24" s="52"/>
      <c r="M24" s="46"/>
      <c r="N24" s="57">
        <f t="shared" si="0"/>
        <v>0</v>
      </c>
      <c r="O24" s="93"/>
      <c r="P24" s="93"/>
      <c r="Q24" s="93"/>
      <c r="R24" s="93"/>
      <c r="S24" s="93"/>
      <c r="T24" s="93"/>
      <c r="U24" s="97"/>
    </row>
    <row r="25" spans="1:21" ht="14.4" thickBot="1" x14ac:dyDescent="0.3">
      <c r="A25" s="58">
        <v>20</v>
      </c>
      <c r="B25" s="59">
        <v>3.3599999999999998E-2</v>
      </c>
      <c r="C25" s="59">
        <v>2.52E-2</v>
      </c>
      <c r="D25" s="59">
        <v>2.9499999999999998E-2</v>
      </c>
      <c r="F25" s="58" t="s">
        <v>499</v>
      </c>
      <c r="G25" s="60">
        <v>50003</v>
      </c>
      <c r="H25" s="58">
        <v>1.1599999999999999</v>
      </c>
      <c r="J25" s="46">
        <v>50</v>
      </c>
      <c r="K25" s="46">
        <f>X18</f>
        <v>0</v>
      </c>
      <c r="L25" s="52"/>
      <c r="M25" s="46"/>
      <c r="N25" s="57">
        <f t="shared" si="0"/>
        <v>0</v>
      </c>
      <c r="O25" s="93"/>
      <c r="P25" s="93"/>
      <c r="Q25" s="93"/>
      <c r="R25" s="93"/>
      <c r="S25" s="93"/>
      <c r="T25" s="93"/>
      <c r="U25" s="97"/>
    </row>
    <row r="26" spans="1:21" ht="14.4" thickBot="1" x14ac:dyDescent="0.3">
      <c r="A26" s="58">
        <v>21</v>
      </c>
      <c r="B26" s="59">
        <v>2.6599999999999999E-2</v>
      </c>
      <c r="C26" s="59">
        <v>2.0400000000000001E-2</v>
      </c>
      <c r="D26" s="59">
        <v>2.3599999999999999E-2</v>
      </c>
      <c r="F26" s="58" t="s">
        <v>500</v>
      </c>
      <c r="G26" s="60">
        <v>41276</v>
      </c>
      <c r="H26" s="58">
        <v>0.79</v>
      </c>
      <c r="J26" s="46">
        <v>100</v>
      </c>
      <c r="K26" s="46">
        <f>X20</f>
        <v>0</v>
      </c>
      <c r="L26" s="52"/>
      <c r="M26" s="46"/>
      <c r="N26" s="57">
        <f t="shared" si="0"/>
        <v>0</v>
      </c>
      <c r="O26" s="93"/>
      <c r="P26" s="93"/>
      <c r="Q26" s="93"/>
      <c r="R26" s="93"/>
      <c r="S26" s="93"/>
      <c r="T26" s="93"/>
      <c r="U26" s="97"/>
    </row>
    <row r="27" spans="1:21" ht="14.4" thickBot="1" x14ac:dyDescent="0.3">
      <c r="A27" s="58">
        <v>22</v>
      </c>
      <c r="B27" s="59">
        <v>1.8700000000000001E-2</v>
      </c>
      <c r="C27" s="59">
        <v>1.44E-2</v>
      </c>
      <c r="D27" s="59">
        <v>1.66E-2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  <c r="O27" s="93"/>
      <c r="P27" s="93"/>
      <c r="Q27" s="93"/>
      <c r="R27" s="93"/>
      <c r="S27" s="93"/>
      <c r="T27" s="93"/>
      <c r="U27" s="97"/>
    </row>
    <row r="28" spans="1:21" ht="14.4" thickBot="1" x14ac:dyDescent="0.3">
      <c r="A28" s="58">
        <v>23</v>
      </c>
      <c r="B28" s="59">
        <v>1.2E-2</v>
      </c>
      <c r="C28" s="59">
        <v>1.04E-2</v>
      </c>
      <c r="D28" s="59">
        <v>1.12E-2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  <c r="O28" s="93"/>
      <c r="P28" s="93"/>
      <c r="Q28" s="93"/>
      <c r="R28" s="93"/>
      <c r="S28" s="93"/>
      <c r="T28" s="93"/>
      <c r="U28" s="97"/>
    </row>
    <row r="29" spans="1:21" ht="14.4" thickBot="1" x14ac:dyDescent="0.3">
      <c r="A29" s="102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</sheetData>
  <mergeCells count="4">
    <mergeCell ref="J4:N4"/>
    <mergeCell ref="J5:N5"/>
    <mergeCell ref="J19:N19"/>
    <mergeCell ref="A1:U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"/>
  <sheetViews>
    <sheetView workbookViewId="0">
      <selection activeCell="F3" sqref="F3"/>
    </sheetView>
  </sheetViews>
  <sheetFormatPr defaultRowHeight="13.8" x14ac:dyDescent="0.25"/>
  <cols>
    <col min="1" max="4" width="5.69921875" customWidth="1"/>
    <col min="5" max="5" width="3.59765625" customWidth="1"/>
    <col min="6" max="6" width="11.8984375" customWidth="1"/>
    <col min="7" max="7" width="9.765625E-2" hidden="1" customWidth="1"/>
    <col min="8" max="8" width="7.09765625" customWidth="1"/>
    <col min="9" max="9" width="1.59765625" customWidth="1"/>
    <col min="10" max="11" width="5.69921875" customWidth="1"/>
    <col min="12" max="13" width="5.69921875" hidden="1" customWidth="1"/>
    <col min="14" max="14" width="5.69921875" customWidth="1"/>
    <col min="23" max="30" width="0" hidden="1" customWidth="1"/>
  </cols>
  <sheetData>
    <row r="1" spans="1:21" ht="23.4" x14ac:dyDescent="0.45">
      <c r="A1" s="133" t="s">
        <v>583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</row>
    <row r="2" spans="1:21" ht="21" x14ac:dyDescent="0.4">
      <c r="D2" s="39" t="s">
        <v>594</v>
      </c>
      <c r="F2" s="40">
        <v>40700</v>
      </c>
      <c r="H2" s="41" t="s">
        <v>465</v>
      </c>
      <c r="O2" s="93"/>
      <c r="P2" s="93"/>
      <c r="Q2" s="93"/>
      <c r="R2" s="93"/>
      <c r="S2" s="93"/>
      <c r="T2" s="93"/>
      <c r="U2" s="97"/>
    </row>
    <row r="3" spans="1:21" ht="14.4" thickBot="1" x14ac:dyDescent="0.3">
      <c r="O3" s="93"/>
      <c r="P3" s="93"/>
      <c r="Q3" s="93"/>
      <c r="R3" s="93"/>
      <c r="S3" s="93"/>
      <c r="T3" s="93"/>
      <c r="U3" s="97"/>
    </row>
    <row r="4" spans="1:21" ht="14.4" customHeight="1" thickBot="1" x14ac:dyDescent="0.3">
      <c r="A4" s="42" t="s">
        <v>466</v>
      </c>
      <c r="B4" s="43" t="s">
        <v>467</v>
      </c>
      <c r="C4" s="90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</row>
    <row r="5" spans="1:21" ht="15" thickBot="1" x14ac:dyDescent="0.3">
      <c r="A5" s="58">
        <v>0</v>
      </c>
      <c r="B5" s="89">
        <v>7.9000000000000008E-3</v>
      </c>
      <c r="C5" s="89">
        <v>5.4999999999999997E-3</v>
      </c>
      <c r="D5" s="89">
        <v>6.7000000000000002E-3</v>
      </c>
      <c r="F5" s="58" t="s">
        <v>474</v>
      </c>
      <c r="G5" s="60">
        <v>42344</v>
      </c>
      <c r="H5" s="58">
        <v>1.04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</row>
    <row r="6" spans="1:21" ht="14.4" thickBot="1" x14ac:dyDescent="0.3">
      <c r="A6" s="58">
        <v>1</v>
      </c>
      <c r="B6" s="89">
        <v>5.4000000000000003E-3</v>
      </c>
      <c r="C6" s="89">
        <v>3.3999999999999998E-3</v>
      </c>
      <c r="D6" s="89">
        <v>4.3E-3</v>
      </c>
      <c r="F6" s="58" t="s">
        <v>476</v>
      </c>
      <c r="G6" s="60">
        <v>44641</v>
      </c>
      <c r="H6" s="58">
        <v>1.1000000000000001</v>
      </c>
      <c r="J6" s="47" t="s">
        <v>477</v>
      </c>
      <c r="K6" s="48">
        <f>LARGE((K8,K9),1)</f>
        <v>0.62318840579710144</v>
      </c>
      <c r="N6" s="48" t="s">
        <v>468</v>
      </c>
      <c r="O6" s="93"/>
      <c r="P6" s="93"/>
      <c r="Q6" s="93"/>
      <c r="R6" s="93"/>
      <c r="S6" s="93"/>
      <c r="T6" s="93"/>
      <c r="U6" s="97"/>
    </row>
    <row r="7" spans="1:21" ht="14.4" thickBot="1" x14ac:dyDescent="0.3">
      <c r="A7" s="58">
        <v>2</v>
      </c>
      <c r="B7" s="89">
        <v>4.4000000000000003E-3</v>
      </c>
      <c r="C7" s="89">
        <v>2.7000000000000001E-3</v>
      </c>
      <c r="D7" s="89">
        <v>3.5000000000000001E-3</v>
      </c>
      <c r="F7" s="58" t="s">
        <v>478</v>
      </c>
      <c r="G7" s="60">
        <v>44090</v>
      </c>
      <c r="H7" s="58">
        <v>1.0900000000000001</v>
      </c>
      <c r="J7" s="49" t="s">
        <v>479</v>
      </c>
      <c r="K7" s="48">
        <f>LARGE((K10,K11),1)</f>
        <v>0.54061251664447396</v>
      </c>
      <c r="N7" s="48" t="s">
        <v>467</v>
      </c>
      <c r="O7" s="93"/>
      <c r="P7" s="93"/>
      <c r="Q7" s="93"/>
      <c r="R7" s="93"/>
      <c r="S7" s="93"/>
      <c r="T7" s="93"/>
      <c r="U7" s="97"/>
    </row>
    <row r="8" spans="1:21" ht="15" thickBot="1" x14ac:dyDescent="0.35">
      <c r="A8" s="58">
        <v>3</v>
      </c>
      <c r="B8" s="89">
        <v>3.3E-3</v>
      </c>
      <c r="C8" s="89">
        <v>2.3999999999999998E-3</v>
      </c>
      <c r="D8" s="89">
        <v>2.8E-3</v>
      </c>
      <c r="F8" s="58" t="s">
        <v>480</v>
      </c>
      <c r="G8" s="60">
        <v>43083</v>
      </c>
      <c r="H8" s="58">
        <v>1.06</v>
      </c>
      <c r="K8" s="50">
        <f>LARGE(B11:C11,1)/(B11+C11)</f>
        <v>0.62292609351432893</v>
      </c>
      <c r="O8" s="93"/>
      <c r="P8" s="93"/>
      <c r="Q8" s="93"/>
      <c r="R8" s="93"/>
      <c r="S8" s="93"/>
      <c r="T8" s="93"/>
      <c r="U8" s="97"/>
    </row>
    <row r="9" spans="1:21" ht="15" thickBot="1" x14ac:dyDescent="0.35">
      <c r="A9" s="58">
        <v>4</v>
      </c>
      <c r="B9" s="89">
        <v>3.7000000000000002E-3</v>
      </c>
      <c r="C9" s="89">
        <v>4.1000000000000003E-3</v>
      </c>
      <c r="D9" s="89">
        <v>3.8999999999999998E-3</v>
      </c>
      <c r="F9" s="58" t="s">
        <v>481</v>
      </c>
      <c r="G9" s="60">
        <v>40416</v>
      </c>
      <c r="H9" s="58">
        <v>1</v>
      </c>
      <c r="K9" s="50">
        <f>LARGE(B12:C12,1)/(B12+C12)</f>
        <v>0.62318840579710144</v>
      </c>
      <c r="O9" s="93"/>
      <c r="P9" s="93"/>
      <c r="Q9" s="93"/>
      <c r="R9" s="93"/>
      <c r="S9" s="93"/>
      <c r="T9" s="93"/>
      <c r="U9" s="97"/>
    </row>
    <row r="10" spans="1:21" ht="15" thickBot="1" x14ac:dyDescent="0.35">
      <c r="A10" s="58">
        <v>5</v>
      </c>
      <c r="B10" s="89">
        <v>9.4000000000000004E-3</v>
      </c>
      <c r="C10" s="89">
        <v>1.1299999999999999E-2</v>
      </c>
      <c r="D10" s="89">
        <v>1.04E-2</v>
      </c>
      <c r="F10" s="58" t="s">
        <v>482</v>
      </c>
      <c r="G10" s="60">
        <v>37784</v>
      </c>
      <c r="H10" s="58">
        <v>0.93</v>
      </c>
      <c r="K10" s="50">
        <f>LARGE(B20:C20,1)/(B20+C20)</f>
        <v>0.52631578947368418</v>
      </c>
      <c r="O10" s="93"/>
      <c r="P10" s="93"/>
      <c r="Q10" s="93"/>
      <c r="R10" s="93"/>
      <c r="S10" s="93"/>
      <c r="T10" s="93"/>
      <c r="U10" s="97"/>
    </row>
    <row r="11" spans="1:21" ht="15" thickBot="1" x14ac:dyDescent="0.35">
      <c r="A11" s="58">
        <v>6</v>
      </c>
      <c r="B11" s="89">
        <v>2.5000000000000001E-2</v>
      </c>
      <c r="C11" s="89">
        <v>4.1300000000000003E-2</v>
      </c>
      <c r="D11" s="89">
        <v>3.3399999999999999E-2</v>
      </c>
      <c r="F11" s="58" t="s">
        <v>483</v>
      </c>
      <c r="G11" s="60">
        <v>37829</v>
      </c>
      <c r="H11" s="58">
        <v>0.93</v>
      </c>
      <c r="K11" s="50">
        <f>LARGE(B21:C21,1)/(B21+C21)</f>
        <v>0.54061251664447396</v>
      </c>
      <c r="O11" s="93"/>
      <c r="P11" s="93"/>
      <c r="Q11" s="93"/>
      <c r="R11" s="93"/>
      <c r="S11" s="93"/>
      <c r="T11" s="93"/>
      <c r="U11" s="97"/>
    </row>
    <row r="12" spans="1:21" ht="14.4" thickBot="1" x14ac:dyDescent="0.3">
      <c r="A12" s="58">
        <v>7</v>
      </c>
      <c r="B12" s="89">
        <v>4.1599999999999998E-2</v>
      </c>
      <c r="C12" s="89">
        <v>6.88E-2</v>
      </c>
      <c r="D12" s="89">
        <v>5.57E-2</v>
      </c>
      <c r="F12" s="58" t="s">
        <v>484</v>
      </c>
      <c r="G12" s="60">
        <v>38668</v>
      </c>
      <c r="H12" s="58">
        <v>0.95</v>
      </c>
      <c r="O12" s="93"/>
      <c r="P12" s="93"/>
      <c r="Q12" s="93"/>
      <c r="R12" s="93"/>
      <c r="S12" s="93"/>
      <c r="T12" s="93"/>
      <c r="U12" s="97"/>
    </row>
    <row r="13" spans="1:21" ht="14.4" thickBot="1" x14ac:dyDescent="0.3">
      <c r="A13" s="58">
        <v>8</v>
      </c>
      <c r="B13" s="89">
        <v>4.9200000000000001E-2</v>
      </c>
      <c r="C13" s="89">
        <v>7.1499999999999994E-2</v>
      </c>
      <c r="D13" s="89">
        <v>6.0699999999999997E-2</v>
      </c>
      <c r="F13" s="58" t="s">
        <v>485</v>
      </c>
      <c r="G13" s="60">
        <v>37552</v>
      </c>
      <c r="H13" s="58">
        <v>0.93</v>
      </c>
      <c r="O13" s="93"/>
      <c r="P13" s="93"/>
      <c r="Q13" s="93"/>
      <c r="R13" s="93"/>
      <c r="S13" s="93"/>
      <c r="T13" s="93"/>
      <c r="U13" s="97"/>
    </row>
    <row r="14" spans="1:21" ht="14.4" thickBot="1" x14ac:dyDescent="0.3">
      <c r="A14" s="58">
        <v>9</v>
      </c>
      <c r="B14" s="89">
        <v>5.5899999999999998E-2</v>
      </c>
      <c r="C14" s="89">
        <v>6.8000000000000005E-2</v>
      </c>
      <c r="D14" s="89">
        <v>6.2199999999999998E-2</v>
      </c>
      <c r="F14" s="58" t="s">
        <v>486</v>
      </c>
      <c r="G14" s="60">
        <v>40352</v>
      </c>
      <c r="H14" s="58">
        <v>0.99</v>
      </c>
      <c r="O14" s="93"/>
      <c r="P14" s="93"/>
      <c r="Q14" s="93"/>
      <c r="R14" s="93"/>
      <c r="S14" s="93"/>
      <c r="T14" s="93"/>
      <c r="U14" s="97"/>
    </row>
    <row r="15" spans="1:21" ht="14.4" thickBot="1" x14ac:dyDescent="0.3">
      <c r="A15" s="58">
        <v>10</v>
      </c>
      <c r="B15" s="89">
        <v>6.4199999999999993E-2</v>
      </c>
      <c r="C15" s="89">
        <v>6.7599999999999993E-2</v>
      </c>
      <c r="D15" s="89">
        <v>6.6000000000000003E-2</v>
      </c>
      <c r="F15" s="58" t="s">
        <v>487</v>
      </c>
      <c r="G15" s="60">
        <v>40389</v>
      </c>
      <c r="H15" s="58">
        <v>1</v>
      </c>
      <c r="O15" s="93"/>
      <c r="P15" s="93"/>
      <c r="Q15" s="93"/>
      <c r="R15" s="93"/>
      <c r="S15" s="93"/>
      <c r="T15" s="93"/>
      <c r="U15" s="97"/>
    </row>
    <row r="16" spans="1:21" ht="14.4" thickBot="1" x14ac:dyDescent="0.3">
      <c r="A16" s="58">
        <v>11</v>
      </c>
      <c r="B16" s="89">
        <v>6.8199999999999997E-2</v>
      </c>
      <c r="C16" s="89">
        <v>6.8199999999999997E-2</v>
      </c>
      <c r="D16" s="89">
        <v>6.8199999999999997E-2</v>
      </c>
      <c r="F16" s="58" t="s">
        <v>488</v>
      </c>
      <c r="G16" s="60">
        <v>40464</v>
      </c>
      <c r="H16" s="58">
        <v>1</v>
      </c>
      <c r="O16" s="93"/>
      <c r="P16" s="93"/>
      <c r="Q16" s="93"/>
      <c r="R16" s="93"/>
      <c r="S16" s="93"/>
      <c r="T16" s="93"/>
      <c r="U16" s="97"/>
    </row>
    <row r="17" spans="1:21" ht="14.4" thickBot="1" x14ac:dyDescent="0.3">
      <c r="A17" s="58">
        <v>12</v>
      </c>
      <c r="B17" s="89">
        <v>7.1800000000000003E-2</v>
      </c>
      <c r="C17" s="89">
        <v>6.9099999999999995E-2</v>
      </c>
      <c r="D17" s="89">
        <v>7.0400000000000004E-2</v>
      </c>
      <c r="O17" s="93"/>
      <c r="P17" s="93"/>
      <c r="Q17" s="93"/>
      <c r="R17" s="93"/>
      <c r="S17" s="93"/>
      <c r="T17" s="93"/>
      <c r="U17" s="97"/>
    </row>
    <row r="18" spans="1:21" ht="14.4" thickBot="1" x14ac:dyDescent="0.3">
      <c r="A18" s="58">
        <v>13</v>
      </c>
      <c r="B18" s="89">
        <v>7.0599999999999996E-2</v>
      </c>
      <c r="C18" s="89">
        <v>6.7699999999999996E-2</v>
      </c>
      <c r="D18" s="89">
        <v>6.9099999999999995E-2</v>
      </c>
      <c r="O18" s="93"/>
      <c r="P18" s="93"/>
      <c r="Q18" s="93"/>
      <c r="R18" s="93"/>
      <c r="S18" s="93"/>
      <c r="T18" s="93"/>
      <c r="U18" s="97"/>
    </row>
    <row r="19" spans="1:21" ht="14.4" customHeight="1" thickBot="1" x14ac:dyDescent="0.3">
      <c r="A19" s="58">
        <v>14</v>
      </c>
      <c r="B19" s="89">
        <v>7.3800000000000004E-2</v>
      </c>
      <c r="C19" s="89">
        <v>6.7299999999999999E-2</v>
      </c>
      <c r="D19" s="89">
        <v>7.0400000000000004E-2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</row>
    <row r="20" spans="1:21" ht="14.4" thickBot="1" x14ac:dyDescent="0.3">
      <c r="A20" s="58">
        <v>15</v>
      </c>
      <c r="B20" s="89">
        <v>7.5999999999999998E-2</v>
      </c>
      <c r="C20" s="89">
        <v>6.8400000000000002E-2</v>
      </c>
      <c r="D20" s="89">
        <v>7.1999999999999995E-2</v>
      </c>
      <c r="F20" s="58" t="s">
        <v>491</v>
      </c>
      <c r="G20" s="60">
        <v>28738</v>
      </c>
      <c r="H20" s="58">
        <v>0.71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</row>
    <row r="21" spans="1:21" ht="14.4" thickBot="1" x14ac:dyDescent="0.3">
      <c r="A21" s="58">
        <v>16</v>
      </c>
      <c r="B21" s="89">
        <v>8.1199999999999994E-2</v>
      </c>
      <c r="C21" s="89">
        <v>6.9000000000000006E-2</v>
      </c>
      <c r="D21" s="89">
        <v>7.4899999999999994E-2</v>
      </c>
      <c r="F21" s="58" t="s">
        <v>495</v>
      </c>
      <c r="G21" s="60">
        <v>42001</v>
      </c>
      <c r="H21" s="58">
        <v>1.03</v>
      </c>
      <c r="J21" s="46">
        <v>5</v>
      </c>
      <c r="K21" s="46">
        <v>3955</v>
      </c>
      <c r="L21" s="52"/>
      <c r="M21" s="46"/>
      <c r="N21" s="57">
        <v>9.7413793103448276E-2</v>
      </c>
      <c r="O21" s="93"/>
      <c r="P21" s="93"/>
      <c r="Q21" s="93"/>
      <c r="R21" s="93"/>
      <c r="S21" s="93"/>
      <c r="T21" s="93"/>
      <c r="U21" s="97"/>
    </row>
    <row r="22" spans="1:21" ht="14.4" thickBot="1" x14ac:dyDescent="0.3">
      <c r="A22" s="58">
        <v>17</v>
      </c>
      <c r="B22" s="89">
        <v>8.5099999999999995E-2</v>
      </c>
      <c r="C22" s="89">
        <v>6.7100000000000007E-2</v>
      </c>
      <c r="D22" s="89">
        <v>7.5800000000000006E-2</v>
      </c>
      <c r="F22" s="58" t="s">
        <v>496</v>
      </c>
      <c r="G22" s="60">
        <v>43587</v>
      </c>
      <c r="H22" s="58">
        <v>1.07</v>
      </c>
      <c r="J22" s="46">
        <v>10</v>
      </c>
      <c r="K22" s="46">
        <v>3901</v>
      </c>
      <c r="L22" s="52"/>
      <c r="M22" s="46"/>
      <c r="N22" s="57">
        <v>9.6083743842364538E-2</v>
      </c>
      <c r="O22" s="93"/>
      <c r="P22" s="93"/>
      <c r="Q22" s="93"/>
      <c r="R22" s="93"/>
      <c r="S22" s="93"/>
      <c r="T22" s="93"/>
      <c r="U22" s="97"/>
    </row>
    <row r="23" spans="1:21" ht="14.4" thickBot="1" x14ac:dyDescent="0.3">
      <c r="A23" s="58">
        <v>18</v>
      </c>
      <c r="B23" s="89">
        <v>5.8500000000000003E-2</v>
      </c>
      <c r="C23" s="89">
        <v>5.4899999999999997E-2</v>
      </c>
      <c r="D23" s="89">
        <v>5.6599999999999998E-2</v>
      </c>
      <c r="F23" s="58" t="s">
        <v>497</v>
      </c>
      <c r="G23" s="60">
        <v>44286</v>
      </c>
      <c r="H23" s="58">
        <v>1.0900000000000001</v>
      </c>
      <c r="J23" s="46">
        <v>20</v>
      </c>
      <c r="K23" s="46">
        <v>3835</v>
      </c>
      <c r="L23" s="52"/>
      <c r="M23" s="46"/>
      <c r="N23" s="57">
        <v>9.4458128078817732E-2</v>
      </c>
      <c r="O23" s="93"/>
      <c r="P23" s="93"/>
      <c r="Q23" s="93"/>
      <c r="R23" s="93"/>
      <c r="S23" s="93"/>
      <c r="T23" s="93"/>
      <c r="U23" s="97"/>
    </row>
    <row r="24" spans="1:21" ht="14.4" thickBot="1" x14ac:dyDescent="0.3">
      <c r="A24" s="58">
        <v>19</v>
      </c>
      <c r="B24" s="89">
        <v>4.4900000000000002E-2</v>
      </c>
      <c r="C24" s="89">
        <v>4.1200000000000001E-2</v>
      </c>
      <c r="D24" s="89">
        <v>4.2999999999999997E-2</v>
      </c>
      <c r="F24" s="58" t="s">
        <v>498</v>
      </c>
      <c r="G24" s="60">
        <v>43685</v>
      </c>
      <c r="H24" s="58">
        <v>1.08</v>
      </c>
      <c r="J24" s="46">
        <v>30</v>
      </c>
      <c r="K24" s="46">
        <v>3806</v>
      </c>
      <c r="L24" s="52"/>
      <c r="M24" s="46"/>
      <c r="N24" s="57">
        <v>9.3743842364532023E-2</v>
      </c>
      <c r="O24" s="93"/>
      <c r="P24" s="93"/>
      <c r="Q24" s="93"/>
      <c r="R24" s="93"/>
      <c r="S24" s="93"/>
      <c r="T24" s="93"/>
      <c r="U24" s="97"/>
    </row>
    <row r="25" spans="1:21" ht="14.4" thickBot="1" x14ac:dyDescent="0.3">
      <c r="A25" s="58">
        <v>20</v>
      </c>
      <c r="B25" s="89">
        <v>3.6700000000000003E-2</v>
      </c>
      <c r="C25" s="89">
        <v>3.15E-2</v>
      </c>
      <c r="D25" s="89">
        <v>3.4000000000000002E-2</v>
      </c>
      <c r="F25" s="58" t="s">
        <v>499</v>
      </c>
      <c r="G25" s="60">
        <v>45615</v>
      </c>
      <c r="H25" s="58">
        <v>1.1200000000000001</v>
      </c>
      <c r="J25" s="46">
        <v>50</v>
      </c>
      <c r="K25" s="46">
        <v>3772</v>
      </c>
      <c r="L25" s="52"/>
      <c r="M25" s="46"/>
      <c r="N25" s="57">
        <v>9.29064039408867E-2</v>
      </c>
      <c r="O25" s="93"/>
      <c r="P25" s="93"/>
      <c r="Q25" s="93"/>
      <c r="R25" s="93"/>
      <c r="S25" s="93"/>
      <c r="T25" s="93"/>
      <c r="U25" s="97"/>
    </row>
    <row r="26" spans="1:21" ht="14.4" thickBot="1" x14ac:dyDescent="0.3">
      <c r="A26" s="58">
        <v>21</v>
      </c>
      <c r="B26" s="89">
        <v>2.8899999999999999E-2</v>
      </c>
      <c r="C26" s="89">
        <v>2.4E-2</v>
      </c>
      <c r="D26" s="89">
        <v>2.63E-2</v>
      </c>
      <c r="F26" s="58" t="s">
        <v>500</v>
      </c>
      <c r="G26" s="60">
        <v>36129</v>
      </c>
      <c r="H26" s="58">
        <v>0.89</v>
      </c>
      <c r="J26" s="46">
        <v>100</v>
      </c>
      <c r="K26" s="46">
        <v>3696</v>
      </c>
      <c r="L26" s="52"/>
      <c r="M26" s="46"/>
      <c r="N26" s="57">
        <v>9.1034482758620694E-2</v>
      </c>
      <c r="O26" s="93"/>
      <c r="P26" s="93"/>
      <c r="Q26" s="93"/>
      <c r="R26" s="93"/>
      <c r="S26" s="93"/>
      <c r="T26" s="93"/>
      <c r="U26" s="97"/>
    </row>
    <row r="27" spans="1:21" ht="14.4" thickBot="1" x14ac:dyDescent="0.3">
      <c r="A27" s="58">
        <v>22</v>
      </c>
      <c r="B27" s="89">
        <v>2.1399999999999999E-2</v>
      </c>
      <c r="C27" s="89">
        <v>1.5900000000000001E-2</v>
      </c>
      <c r="D27" s="89">
        <v>1.8499999999999999E-2</v>
      </c>
      <c r="J27" s="46">
        <v>150</v>
      </c>
      <c r="K27" s="46">
        <v>3628</v>
      </c>
      <c r="L27" s="52"/>
      <c r="M27" s="46"/>
      <c r="N27" s="57">
        <v>8.9359605911330048E-2</v>
      </c>
      <c r="O27" s="93"/>
      <c r="P27" s="93"/>
      <c r="Q27" s="93"/>
      <c r="R27" s="93"/>
      <c r="S27" s="93"/>
      <c r="T27" s="93"/>
      <c r="U27" s="97"/>
    </row>
    <row r="28" spans="1:21" ht="14.4" thickBot="1" x14ac:dyDescent="0.3">
      <c r="A28" s="58">
        <v>23</v>
      </c>
      <c r="B28" s="89">
        <v>1.3100000000000001E-2</v>
      </c>
      <c r="C28" s="89">
        <v>9.4999999999999998E-3</v>
      </c>
      <c r="D28" s="89">
        <v>1.12E-2</v>
      </c>
      <c r="J28" s="46">
        <v>200</v>
      </c>
      <c r="K28" s="46">
        <v>3560</v>
      </c>
      <c r="L28" s="52"/>
      <c r="M28" s="46"/>
      <c r="N28" s="57">
        <v>8.7684729064039416E-2</v>
      </c>
      <c r="O28" s="93"/>
      <c r="P28" s="93"/>
      <c r="Q28" s="93"/>
      <c r="R28" s="93"/>
      <c r="S28" s="93"/>
      <c r="T28" s="93"/>
      <c r="U28" s="97"/>
    </row>
    <row r="29" spans="1:21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3" sqref="F3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550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40500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5444</v>
      </c>
      <c r="Y2" s="61">
        <v>43104</v>
      </c>
      <c r="Z2" s="58" t="s">
        <v>520</v>
      </c>
      <c r="AA2" s="58" t="s">
        <v>498</v>
      </c>
      <c r="AB2" s="58">
        <v>14</v>
      </c>
      <c r="AC2" s="58" t="s">
        <v>501</v>
      </c>
      <c r="AD2" s="58">
        <v>56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5378</v>
      </c>
      <c r="Y3" s="61">
        <v>43195</v>
      </c>
      <c r="Z3" s="58" t="s">
        <v>518</v>
      </c>
      <c r="AA3" s="58" t="s">
        <v>498</v>
      </c>
      <c r="AB3" s="58">
        <v>13.8</v>
      </c>
      <c r="AC3" s="58" t="s">
        <v>501</v>
      </c>
      <c r="AD3" s="58">
        <v>56</v>
      </c>
    </row>
    <row r="4" spans="1:30" ht="14.4" thickBot="1" x14ac:dyDescent="0.3">
      <c r="A4" s="42" t="s">
        <v>466</v>
      </c>
      <c r="B4" s="43" t="s">
        <v>501</v>
      </c>
      <c r="C4" s="91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5343</v>
      </c>
      <c r="Y4" s="61">
        <v>43196</v>
      </c>
      <c r="Z4" s="58" t="s">
        <v>525</v>
      </c>
      <c r="AA4" s="58" t="s">
        <v>499</v>
      </c>
      <c r="AB4" s="58">
        <v>13.7</v>
      </c>
      <c r="AC4" s="58" t="s">
        <v>502</v>
      </c>
      <c r="AD4" s="58">
        <v>55</v>
      </c>
    </row>
    <row r="5" spans="1:30" ht="18.75" customHeight="1" thickBot="1" x14ac:dyDescent="0.3">
      <c r="A5" s="58">
        <v>0</v>
      </c>
      <c r="B5" s="59">
        <v>5.4999999999999997E-3</v>
      </c>
      <c r="C5" s="59">
        <v>5.5999999999999999E-3</v>
      </c>
      <c r="D5" s="59">
        <v>5.4999999999999997E-3</v>
      </c>
      <c r="F5" s="58" t="s">
        <v>474</v>
      </c>
      <c r="G5" s="60">
        <v>44700</v>
      </c>
      <c r="H5" s="58">
        <v>1.1200000000000001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5325</v>
      </c>
      <c r="Y5" s="61">
        <v>43195</v>
      </c>
      <c r="Z5" s="58" t="s">
        <v>519</v>
      </c>
      <c r="AA5" s="58" t="s">
        <v>498</v>
      </c>
      <c r="AB5" s="58">
        <v>13.7</v>
      </c>
      <c r="AC5" s="58" t="s">
        <v>501</v>
      </c>
      <c r="AD5" s="58">
        <v>55</v>
      </c>
    </row>
    <row r="6" spans="1:30" ht="17.25" customHeight="1" thickBot="1" x14ac:dyDescent="0.3">
      <c r="A6" s="58">
        <v>1</v>
      </c>
      <c r="B6" s="59">
        <v>3.8E-3</v>
      </c>
      <c r="C6" s="59">
        <v>3.3999999999999998E-3</v>
      </c>
      <c r="D6" s="59">
        <v>3.5999999999999999E-3</v>
      </c>
      <c r="F6" s="58" t="s">
        <v>476</v>
      </c>
      <c r="G6" s="60">
        <v>48225</v>
      </c>
      <c r="H6" s="58">
        <v>1.21</v>
      </c>
      <c r="J6" s="47" t="s">
        <v>477</v>
      </c>
      <c r="K6" s="48">
        <f>LARGE((K8,K9),1)</f>
        <v>0.58703071672354945</v>
      </c>
      <c r="N6" s="48" t="s">
        <v>502</v>
      </c>
      <c r="O6" s="93"/>
      <c r="P6" s="93"/>
      <c r="Q6" s="93"/>
      <c r="R6" s="93"/>
      <c r="S6" s="93"/>
      <c r="T6" s="93"/>
      <c r="U6" s="97"/>
      <c r="W6" s="58">
        <v>5</v>
      </c>
      <c r="X6" s="58">
        <v>5205</v>
      </c>
      <c r="Y6" s="61">
        <v>43105</v>
      </c>
      <c r="Z6" s="58" t="s">
        <v>519</v>
      </c>
      <c r="AA6" s="58" t="s">
        <v>499</v>
      </c>
      <c r="AB6" s="58">
        <v>13.4</v>
      </c>
      <c r="AC6" s="58" t="s">
        <v>501</v>
      </c>
      <c r="AD6" s="58">
        <v>55</v>
      </c>
    </row>
    <row r="7" spans="1:30" ht="17.25" customHeight="1" thickBot="1" x14ac:dyDescent="0.3">
      <c r="A7" s="58">
        <v>2</v>
      </c>
      <c r="B7" s="59">
        <v>2.8999999999999998E-3</v>
      </c>
      <c r="C7" s="59">
        <v>2.5999999999999999E-3</v>
      </c>
      <c r="D7" s="59">
        <v>2.7000000000000001E-3</v>
      </c>
      <c r="F7" s="58" t="s">
        <v>478</v>
      </c>
      <c r="G7" s="60">
        <v>48319</v>
      </c>
      <c r="H7" s="58">
        <v>1.21</v>
      </c>
      <c r="J7" s="49" t="s">
        <v>479</v>
      </c>
      <c r="K7" s="48">
        <f>LARGE((K10,K11),1)</f>
        <v>0.56270305393112419</v>
      </c>
      <c r="N7" s="48" t="s">
        <v>501</v>
      </c>
      <c r="O7" s="93"/>
      <c r="P7" s="93"/>
      <c r="Q7" s="93"/>
      <c r="R7" s="93"/>
      <c r="S7" s="93"/>
      <c r="T7" s="93"/>
      <c r="U7" s="97"/>
      <c r="W7" s="58">
        <v>6</v>
      </c>
      <c r="X7" s="58">
        <v>4863</v>
      </c>
      <c r="Y7" s="61">
        <v>43126</v>
      </c>
      <c r="Z7" s="58" t="s">
        <v>519</v>
      </c>
      <c r="AA7" s="58" t="s">
        <v>499</v>
      </c>
      <c r="AB7" s="58">
        <v>12.5</v>
      </c>
      <c r="AC7" s="58" t="s">
        <v>501</v>
      </c>
      <c r="AD7" s="58">
        <v>57</v>
      </c>
    </row>
    <row r="8" spans="1:30" ht="17.25" customHeight="1" thickBot="1" x14ac:dyDescent="0.35">
      <c r="A8" s="58">
        <v>3</v>
      </c>
      <c r="B8" s="59">
        <v>2.7000000000000001E-3</v>
      </c>
      <c r="C8" s="59">
        <v>2E-3</v>
      </c>
      <c r="D8" s="59">
        <v>2.3999999999999998E-3</v>
      </c>
      <c r="F8" s="58" t="s">
        <v>480</v>
      </c>
      <c r="G8" s="60">
        <v>44109</v>
      </c>
      <c r="H8" s="58">
        <v>1.1000000000000001</v>
      </c>
      <c r="K8" s="50">
        <f>LARGE(B11:C11,1)/(B11+C11)</f>
        <v>0.56345177664974611</v>
      </c>
      <c r="O8" s="93"/>
      <c r="P8" s="93"/>
      <c r="Q8" s="93"/>
      <c r="R8" s="93"/>
      <c r="S8" s="93"/>
      <c r="T8" s="93"/>
      <c r="U8" s="97"/>
      <c r="W8" s="58">
        <v>7</v>
      </c>
      <c r="X8" s="58">
        <v>4689</v>
      </c>
      <c r="Y8" s="61">
        <v>43169</v>
      </c>
      <c r="Z8" s="58" t="s">
        <v>521</v>
      </c>
      <c r="AA8" s="58" t="s">
        <v>500</v>
      </c>
      <c r="AB8" s="58">
        <v>12.1</v>
      </c>
      <c r="AC8" s="58" t="s">
        <v>502</v>
      </c>
      <c r="AD8" s="58">
        <v>55</v>
      </c>
    </row>
    <row r="9" spans="1:30" ht="17.25" customHeight="1" thickBot="1" x14ac:dyDescent="0.35">
      <c r="A9" s="58">
        <v>4</v>
      </c>
      <c r="B9" s="59">
        <v>5.7999999999999996E-3</v>
      </c>
      <c r="C9" s="59">
        <v>4.4999999999999997E-3</v>
      </c>
      <c r="D9" s="59">
        <v>5.1000000000000004E-3</v>
      </c>
      <c r="F9" s="58" t="s">
        <v>481</v>
      </c>
      <c r="G9" s="60">
        <v>39081</v>
      </c>
      <c r="H9" s="58">
        <v>0.98</v>
      </c>
      <c r="K9" s="50">
        <f>LARGE(B12:C12,1)/(B12+C12)</f>
        <v>0.58703071672354945</v>
      </c>
      <c r="O9" s="93"/>
      <c r="P9" s="93"/>
      <c r="Q9" s="93"/>
      <c r="R9" s="93"/>
      <c r="S9" s="93"/>
      <c r="T9" s="93"/>
      <c r="U9" s="97"/>
      <c r="W9" s="58">
        <v>8</v>
      </c>
      <c r="X9" s="58">
        <v>4607</v>
      </c>
      <c r="Y9" s="61">
        <v>43110</v>
      </c>
      <c r="Z9" s="58" t="s">
        <v>519</v>
      </c>
      <c r="AA9" s="58" t="s">
        <v>497</v>
      </c>
      <c r="AB9" s="58">
        <v>11.8</v>
      </c>
      <c r="AC9" s="58" t="s">
        <v>501</v>
      </c>
      <c r="AD9" s="58">
        <v>57</v>
      </c>
    </row>
    <row r="10" spans="1:30" ht="17.25" customHeight="1" thickBot="1" x14ac:dyDescent="0.35">
      <c r="A10" s="58">
        <v>5</v>
      </c>
      <c r="B10" s="59">
        <v>1.37E-2</v>
      </c>
      <c r="C10" s="59">
        <v>1.43E-2</v>
      </c>
      <c r="D10" s="59">
        <v>1.4E-2</v>
      </c>
      <c r="F10" s="58" t="s">
        <v>482</v>
      </c>
      <c r="G10" s="60">
        <v>35303</v>
      </c>
      <c r="H10" s="58">
        <v>0.88</v>
      </c>
      <c r="K10" s="50">
        <f>LARGE(B20:C20,1)/(B20+C20)</f>
        <v>0.54800000000000004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4573</v>
      </c>
      <c r="Y10" s="61">
        <v>43104</v>
      </c>
      <c r="Z10" s="58" t="s">
        <v>518</v>
      </c>
      <c r="AA10" s="58" t="s">
        <v>498</v>
      </c>
      <c r="AB10" s="58">
        <v>11.8</v>
      </c>
      <c r="AC10" s="58" t="s">
        <v>501</v>
      </c>
      <c r="AD10" s="58">
        <v>60</v>
      </c>
    </row>
    <row r="11" spans="1:30" ht="17.25" customHeight="1" thickBot="1" x14ac:dyDescent="0.35">
      <c r="A11" s="58">
        <v>6</v>
      </c>
      <c r="B11" s="59">
        <v>3.44E-2</v>
      </c>
      <c r="C11" s="59">
        <v>4.4400000000000002E-2</v>
      </c>
      <c r="D11" s="59">
        <v>3.95E-2</v>
      </c>
      <c r="F11" s="58" t="s">
        <v>483</v>
      </c>
      <c r="G11" s="60">
        <v>36804</v>
      </c>
      <c r="H11" s="58">
        <v>0.92</v>
      </c>
      <c r="K11" s="50">
        <f>LARGE(B21:C21,1)/(B21+C21)</f>
        <v>0.56270305393112419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4570</v>
      </c>
      <c r="Y11" s="61">
        <v>43104</v>
      </c>
      <c r="Z11" s="58" t="s">
        <v>519</v>
      </c>
      <c r="AA11" s="58" t="s">
        <v>498</v>
      </c>
      <c r="AB11" s="58">
        <v>11.7</v>
      </c>
      <c r="AC11" s="58" t="s">
        <v>501</v>
      </c>
      <c r="AD11" s="58">
        <v>57</v>
      </c>
    </row>
    <row r="12" spans="1:30" ht="17.25" customHeight="1" thickBot="1" x14ac:dyDescent="0.3">
      <c r="A12" s="58">
        <v>7</v>
      </c>
      <c r="B12" s="59">
        <v>4.8399999999999999E-2</v>
      </c>
      <c r="C12" s="59">
        <v>6.88E-2</v>
      </c>
      <c r="D12" s="59">
        <v>5.8799999999999998E-2</v>
      </c>
      <c r="F12" s="58" t="s">
        <v>484</v>
      </c>
      <c r="G12" s="60">
        <v>36134</v>
      </c>
      <c r="H12" s="58">
        <v>0.9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4332</v>
      </c>
      <c r="Y12" s="61">
        <v>43194</v>
      </c>
      <c r="Z12" s="58" t="s">
        <v>520</v>
      </c>
      <c r="AA12" s="58" t="s">
        <v>497</v>
      </c>
      <c r="AB12" s="58">
        <v>11.1</v>
      </c>
      <c r="AC12" s="58" t="s">
        <v>501</v>
      </c>
      <c r="AD12" s="58">
        <v>56</v>
      </c>
    </row>
    <row r="13" spans="1:30" ht="17.25" customHeight="1" thickBot="1" x14ac:dyDescent="0.3">
      <c r="A13" s="58">
        <v>8</v>
      </c>
      <c r="B13" s="59">
        <v>5.3999999999999999E-2</v>
      </c>
      <c r="C13" s="59">
        <v>7.5200000000000003E-2</v>
      </c>
      <c r="D13" s="59">
        <v>6.4799999999999996E-2</v>
      </c>
      <c r="F13" s="58" t="s">
        <v>485</v>
      </c>
      <c r="G13" s="60">
        <v>34919</v>
      </c>
      <c r="H13" s="58">
        <v>0.87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4194</v>
      </c>
      <c r="Y13" s="61">
        <v>43196</v>
      </c>
      <c r="Z13" s="58" t="s">
        <v>518</v>
      </c>
      <c r="AA13" s="58" t="s">
        <v>499</v>
      </c>
      <c r="AB13" s="58">
        <v>10.8</v>
      </c>
      <c r="AC13" s="58" t="s">
        <v>501</v>
      </c>
      <c r="AD13" s="58">
        <v>55</v>
      </c>
    </row>
    <row r="14" spans="1:30" ht="14.4" thickBot="1" x14ac:dyDescent="0.3">
      <c r="A14" s="58">
        <v>9</v>
      </c>
      <c r="B14" s="59">
        <v>5.5599999999999997E-2</v>
      </c>
      <c r="C14" s="59">
        <v>7.0199999999999999E-2</v>
      </c>
      <c r="D14" s="59">
        <v>6.3E-2</v>
      </c>
      <c r="F14" s="58" t="s">
        <v>486</v>
      </c>
      <c r="G14" s="60">
        <v>40763</v>
      </c>
      <c r="H14" s="58">
        <v>1.02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4100</v>
      </c>
      <c r="Y14" s="61">
        <v>43105</v>
      </c>
      <c r="Z14" s="58" t="s">
        <v>520</v>
      </c>
      <c r="AA14" s="58" t="s">
        <v>499</v>
      </c>
      <c r="AB14" s="58">
        <v>10.5</v>
      </c>
      <c r="AC14" s="58" t="s">
        <v>501</v>
      </c>
      <c r="AD14" s="58">
        <v>53</v>
      </c>
    </row>
    <row r="15" spans="1:30" ht="14.4" thickBot="1" x14ac:dyDescent="0.3">
      <c r="A15" s="58">
        <v>10</v>
      </c>
      <c r="B15" s="59">
        <v>6.1600000000000002E-2</v>
      </c>
      <c r="C15" s="59">
        <v>6.8900000000000003E-2</v>
      </c>
      <c r="D15" s="59">
        <v>6.5299999999999997E-2</v>
      </c>
      <c r="F15" s="58" t="s">
        <v>487</v>
      </c>
      <c r="G15" s="60">
        <v>43045</v>
      </c>
      <c r="H15" s="58">
        <v>1.08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4063</v>
      </c>
      <c r="Y15" s="61">
        <v>43196</v>
      </c>
      <c r="Z15" s="58" t="s">
        <v>528</v>
      </c>
      <c r="AA15" s="58" t="s">
        <v>499</v>
      </c>
      <c r="AB15" s="58">
        <v>10.4</v>
      </c>
      <c r="AC15" s="58" t="s">
        <v>502</v>
      </c>
      <c r="AD15" s="58">
        <v>56</v>
      </c>
    </row>
    <row r="16" spans="1:30" ht="14.4" thickBot="1" x14ac:dyDescent="0.3">
      <c r="A16" s="58">
        <v>11</v>
      </c>
      <c r="B16" s="59">
        <v>6.5500000000000003E-2</v>
      </c>
      <c r="C16" s="59">
        <v>7.1800000000000003E-2</v>
      </c>
      <c r="D16" s="59">
        <v>6.8699999999999997E-2</v>
      </c>
      <c r="F16" s="58" t="s">
        <v>488</v>
      </c>
      <c r="G16" s="60">
        <v>42163</v>
      </c>
      <c r="H16" s="58">
        <v>1.05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4039</v>
      </c>
      <c r="Y16" s="61">
        <v>43147</v>
      </c>
      <c r="Z16" s="58" t="s">
        <v>520</v>
      </c>
      <c r="AA16" s="58" t="s">
        <v>499</v>
      </c>
      <c r="AB16" s="58">
        <v>10.4</v>
      </c>
      <c r="AC16" s="58" t="s">
        <v>501</v>
      </c>
      <c r="AD16" s="58">
        <v>54</v>
      </c>
    </row>
    <row r="17" spans="1:30" ht="14.4" thickBot="1" x14ac:dyDescent="0.3">
      <c r="A17" s="58">
        <v>12</v>
      </c>
      <c r="B17" s="59">
        <v>6.9800000000000001E-2</v>
      </c>
      <c r="C17" s="59">
        <v>7.3099999999999998E-2</v>
      </c>
      <c r="D17" s="59">
        <v>7.1499999999999994E-2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4016</v>
      </c>
      <c r="Y17" s="61">
        <v>43194</v>
      </c>
      <c r="Z17" s="58" t="s">
        <v>522</v>
      </c>
      <c r="AA17" s="58" t="s">
        <v>497</v>
      </c>
      <c r="AB17" s="58">
        <v>10.3</v>
      </c>
      <c r="AC17" s="58" t="s">
        <v>501</v>
      </c>
      <c r="AD17" s="58">
        <v>54</v>
      </c>
    </row>
    <row r="18" spans="1:30" ht="14.4" thickBot="1" x14ac:dyDescent="0.3">
      <c r="A18" s="58">
        <v>13</v>
      </c>
      <c r="B18" s="59">
        <v>6.8900000000000003E-2</v>
      </c>
      <c r="C18" s="59">
        <v>6.9400000000000003E-2</v>
      </c>
      <c r="D18" s="59">
        <v>6.9099999999999995E-2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3984</v>
      </c>
      <c r="Y18" s="61">
        <v>43112</v>
      </c>
      <c r="Z18" s="58" t="s">
        <v>519</v>
      </c>
      <c r="AA18" s="58" t="s">
        <v>499</v>
      </c>
      <c r="AB18" s="58">
        <v>10.199999999999999</v>
      </c>
      <c r="AC18" s="58" t="s">
        <v>501</v>
      </c>
      <c r="AD18" s="58">
        <v>56</v>
      </c>
    </row>
    <row r="19" spans="1:30" ht="17.25" customHeight="1" thickBot="1" x14ac:dyDescent="0.3">
      <c r="A19" s="58">
        <v>14</v>
      </c>
      <c r="B19" s="59">
        <v>7.2700000000000001E-2</v>
      </c>
      <c r="C19" s="59">
        <v>6.8000000000000005E-2</v>
      </c>
      <c r="D19" s="59">
        <v>7.0300000000000001E-2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3877</v>
      </c>
      <c r="Y19" s="61">
        <v>43133</v>
      </c>
      <c r="Z19" s="58" t="s">
        <v>525</v>
      </c>
      <c r="AA19" s="58" t="s">
        <v>499</v>
      </c>
      <c r="AB19" s="58">
        <v>10</v>
      </c>
      <c r="AC19" s="58" t="s">
        <v>502</v>
      </c>
      <c r="AD19" s="58">
        <v>56</v>
      </c>
    </row>
    <row r="20" spans="1:30" ht="17.25" customHeight="1" thickBot="1" x14ac:dyDescent="0.3">
      <c r="A20" s="58">
        <v>15</v>
      </c>
      <c r="B20" s="59">
        <v>8.2199999999999995E-2</v>
      </c>
      <c r="C20" s="59">
        <v>6.7799999999999999E-2</v>
      </c>
      <c r="D20" s="59">
        <v>7.4899999999999994E-2</v>
      </c>
      <c r="F20" s="58" t="s">
        <v>491</v>
      </c>
      <c r="G20" s="60">
        <v>29418</v>
      </c>
      <c r="H20" s="58">
        <v>0.74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3794</v>
      </c>
      <c r="Y20" s="61">
        <v>43194</v>
      </c>
      <c r="Z20" s="58" t="s">
        <v>529</v>
      </c>
      <c r="AA20" s="58" t="s">
        <v>497</v>
      </c>
      <c r="AB20" s="58">
        <v>9.8000000000000007</v>
      </c>
      <c r="AC20" s="58" t="s">
        <v>502</v>
      </c>
      <c r="AD20" s="58">
        <v>59</v>
      </c>
    </row>
    <row r="21" spans="1:30" ht="17.25" customHeight="1" thickBot="1" x14ac:dyDescent="0.3">
      <c r="A21" s="58">
        <v>16</v>
      </c>
      <c r="B21" s="59">
        <v>8.6599999999999996E-2</v>
      </c>
      <c r="C21" s="59">
        <v>6.7299999999999999E-2</v>
      </c>
      <c r="D21" s="59">
        <v>7.6799999999999993E-2</v>
      </c>
      <c r="F21" s="58" t="s">
        <v>495</v>
      </c>
      <c r="G21" s="60">
        <v>40814</v>
      </c>
      <c r="H21" s="58">
        <v>1.02</v>
      </c>
      <c r="J21" s="46">
        <v>5</v>
      </c>
      <c r="K21" s="46">
        <f>X6</f>
        <v>5205</v>
      </c>
      <c r="L21" s="52"/>
      <c r="M21" s="46"/>
      <c r="N21" s="57">
        <f>K21/$F$2</f>
        <v>0.12851851851851853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3725</v>
      </c>
      <c r="Y21" s="61">
        <v>43196</v>
      </c>
      <c r="Z21" s="58" t="s">
        <v>522</v>
      </c>
      <c r="AA21" s="58" t="s">
        <v>499</v>
      </c>
      <c r="AB21" s="58">
        <v>9.6</v>
      </c>
      <c r="AC21" s="58" t="s">
        <v>501</v>
      </c>
      <c r="AD21" s="58">
        <v>51</v>
      </c>
    </row>
    <row r="22" spans="1:30" ht="17.25" customHeight="1" thickBot="1" x14ac:dyDescent="0.3">
      <c r="A22" s="58">
        <v>17</v>
      </c>
      <c r="B22" s="59">
        <v>8.1100000000000005E-2</v>
      </c>
      <c r="C22" s="59">
        <v>6.4699999999999994E-2</v>
      </c>
      <c r="D22" s="59">
        <v>7.2700000000000001E-2</v>
      </c>
      <c r="F22" s="58" t="s">
        <v>496</v>
      </c>
      <c r="G22" s="60">
        <v>41580</v>
      </c>
      <c r="H22" s="58">
        <v>1.04</v>
      </c>
      <c r="J22" s="46">
        <v>10</v>
      </c>
      <c r="K22" s="46">
        <f>X11</f>
        <v>4570</v>
      </c>
      <c r="L22" s="52"/>
      <c r="M22" s="46"/>
      <c r="N22" s="57">
        <f t="shared" ref="N22:N28" si="0">K22/$F$2</f>
        <v>0.11283950617283951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3694</v>
      </c>
      <c r="Y22" s="61">
        <v>43161</v>
      </c>
      <c r="Z22" s="58" t="s">
        <v>523</v>
      </c>
      <c r="AA22" s="58" t="s">
        <v>499</v>
      </c>
      <c r="AB22" s="58">
        <v>9.5</v>
      </c>
      <c r="AC22" s="58" t="s">
        <v>502</v>
      </c>
      <c r="AD22" s="58">
        <v>51</v>
      </c>
    </row>
    <row r="23" spans="1:30" ht="17.25" customHeight="1" thickBot="1" x14ac:dyDescent="0.3">
      <c r="A23" s="58">
        <v>18</v>
      </c>
      <c r="B23" s="59">
        <v>5.7099999999999998E-2</v>
      </c>
      <c r="C23" s="59">
        <v>5.1499999999999997E-2</v>
      </c>
      <c r="D23" s="59">
        <v>5.4300000000000001E-2</v>
      </c>
      <c r="F23" s="58" t="s">
        <v>497</v>
      </c>
      <c r="G23" s="60">
        <v>43123</v>
      </c>
      <c r="H23" s="58">
        <v>1.08</v>
      </c>
      <c r="J23" s="46">
        <v>20</v>
      </c>
      <c r="K23" s="46">
        <f>X12</f>
        <v>4332</v>
      </c>
      <c r="L23" s="52"/>
      <c r="M23" s="46"/>
      <c r="N23" s="57">
        <f t="shared" si="0"/>
        <v>0.10696296296296297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3669</v>
      </c>
      <c r="Y23" s="61">
        <v>43174</v>
      </c>
      <c r="Z23" s="58" t="s">
        <v>519</v>
      </c>
      <c r="AA23" s="58" t="s">
        <v>498</v>
      </c>
      <c r="AB23" s="58">
        <v>9.4</v>
      </c>
      <c r="AC23" s="58" t="s">
        <v>501</v>
      </c>
      <c r="AD23" s="58">
        <v>57</v>
      </c>
    </row>
    <row r="24" spans="1:30" ht="17.25" customHeight="1" thickBot="1" x14ac:dyDescent="0.3">
      <c r="A24" s="58">
        <v>19</v>
      </c>
      <c r="B24" s="59">
        <v>4.02E-2</v>
      </c>
      <c r="C24" s="59">
        <v>3.5400000000000001E-2</v>
      </c>
      <c r="D24" s="59">
        <v>3.78E-2</v>
      </c>
      <c r="F24" s="58" t="s">
        <v>498</v>
      </c>
      <c r="G24" s="60">
        <v>42839</v>
      </c>
      <c r="H24" s="58">
        <v>1.07</v>
      </c>
      <c r="J24" s="46">
        <v>30</v>
      </c>
      <c r="K24" s="46">
        <f>X14</f>
        <v>4100</v>
      </c>
      <c r="L24" s="52"/>
      <c r="M24" s="46"/>
      <c r="N24" s="57">
        <f t="shared" si="0"/>
        <v>0.10123456790123457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3648</v>
      </c>
      <c r="Y24" s="61">
        <v>43162</v>
      </c>
      <c r="Z24" s="58" t="s">
        <v>523</v>
      </c>
      <c r="AA24" s="58" t="s">
        <v>500</v>
      </c>
      <c r="AB24" s="58">
        <v>9.4</v>
      </c>
      <c r="AC24" s="58" t="s">
        <v>502</v>
      </c>
      <c r="AD24" s="58">
        <v>55</v>
      </c>
    </row>
    <row r="25" spans="1:30" ht="17.25" customHeight="1" thickBot="1" x14ac:dyDescent="0.3">
      <c r="A25" s="58">
        <v>20</v>
      </c>
      <c r="B25" s="59">
        <v>3.2899999999999999E-2</v>
      </c>
      <c r="C25" s="59">
        <v>2.6200000000000001E-2</v>
      </c>
      <c r="D25" s="59">
        <v>2.9499999999999998E-2</v>
      </c>
      <c r="F25" s="58" t="s">
        <v>499</v>
      </c>
      <c r="G25" s="60">
        <v>45542</v>
      </c>
      <c r="H25" s="58">
        <v>1.1399999999999999</v>
      </c>
      <c r="J25" s="46">
        <v>50</v>
      </c>
      <c r="K25" s="46">
        <f>X18</f>
        <v>3984</v>
      </c>
      <c r="L25" s="52"/>
      <c r="M25" s="46"/>
      <c r="N25" s="57">
        <f t="shared" si="0"/>
        <v>9.8370370370370372E-2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2.6599999999999999E-2</v>
      </c>
      <c r="C26" s="59">
        <v>2.0799999999999999E-2</v>
      </c>
      <c r="D26" s="59">
        <v>2.3699999999999999E-2</v>
      </c>
      <c r="F26" s="58" t="s">
        <v>500</v>
      </c>
      <c r="G26" s="60">
        <v>35923</v>
      </c>
      <c r="H26" s="58">
        <v>0.9</v>
      </c>
      <c r="J26" s="46">
        <v>100</v>
      </c>
      <c r="K26" s="46">
        <f>X20</f>
        <v>3794</v>
      </c>
      <c r="L26" s="52"/>
      <c r="M26" s="46"/>
      <c r="N26" s="57">
        <f t="shared" si="0"/>
        <v>9.3679012345679019E-2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1.7899999999999999E-2</v>
      </c>
      <c r="C27" s="59">
        <v>1.5100000000000001E-2</v>
      </c>
      <c r="D27" s="59">
        <v>1.6500000000000001E-2</v>
      </c>
      <c r="J27" s="46">
        <v>150</v>
      </c>
      <c r="K27" s="46">
        <f>X22</f>
        <v>3694</v>
      </c>
      <c r="L27" s="52"/>
      <c r="M27" s="46"/>
      <c r="N27" s="57">
        <f t="shared" si="0"/>
        <v>9.1209876543209875E-2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9.9000000000000008E-3</v>
      </c>
      <c r="C28" s="59">
        <v>8.9999999999999993E-3</v>
      </c>
      <c r="D28" s="59">
        <v>9.4000000000000004E-3</v>
      </c>
      <c r="J28" s="46">
        <v>200</v>
      </c>
      <c r="K28" s="46">
        <f>X24</f>
        <v>3648</v>
      </c>
      <c r="L28" s="52"/>
      <c r="M28" s="46"/>
      <c r="N28" s="57">
        <f t="shared" si="0"/>
        <v>9.007407407407407E-2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511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37500</v>
      </c>
      <c r="H2" s="41" t="s">
        <v>465</v>
      </c>
      <c r="O2" s="93"/>
      <c r="P2" s="93"/>
      <c r="Q2" s="93"/>
      <c r="R2" s="93"/>
      <c r="S2" s="93"/>
      <c r="T2" s="93"/>
      <c r="U2" s="97"/>
      <c r="W2">
        <v>1</v>
      </c>
      <c r="X2" s="58">
        <v>3788</v>
      </c>
      <c r="Y2" s="61">
        <v>43116</v>
      </c>
      <c r="Z2" s="58" t="s">
        <v>518</v>
      </c>
      <c r="AA2" s="58" t="s">
        <v>496</v>
      </c>
      <c r="AB2" s="58">
        <v>10.199999999999999</v>
      </c>
      <c r="AC2" s="58" t="s">
        <v>502</v>
      </c>
      <c r="AD2" s="58">
        <v>59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3775</v>
      </c>
      <c r="Y3" s="61">
        <v>43110</v>
      </c>
      <c r="Z3" s="58" t="s">
        <v>518</v>
      </c>
      <c r="AA3" s="58" t="s">
        <v>497</v>
      </c>
      <c r="AB3" s="58">
        <v>10.1</v>
      </c>
      <c r="AC3" s="58" t="s">
        <v>502</v>
      </c>
      <c r="AD3" s="58">
        <v>58</v>
      </c>
    </row>
    <row r="4" spans="1:30" ht="14.4" thickBot="1" x14ac:dyDescent="0.3">
      <c r="A4" s="42" t="s">
        <v>466</v>
      </c>
      <c r="B4" s="43" t="s">
        <v>501</v>
      </c>
      <c r="C4" s="91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3713</v>
      </c>
      <c r="Y4" s="61">
        <v>43111</v>
      </c>
      <c r="Z4" s="58" t="s">
        <v>518</v>
      </c>
      <c r="AA4" s="58" t="s">
        <v>498</v>
      </c>
      <c r="AB4" s="58">
        <v>10</v>
      </c>
      <c r="AC4" s="58" t="s">
        <v>502</v>
      </c>
      <c r="AD4" s="58">
        <v>57</v>
      </c>
    </row>
    <row r="5" spans="1:30" ht="18.75" customHeight="1" thickBot="1" x14ac:dyDescent="0.3">
      <c r="A5" s="58">
        <v>0</v>
      </c>
      <c r="B5" s="59">
        <v>5.7999999999999996E-3</v>
      </c>
      <c r="C5" s="59">
        <v>8.6999999999999994E-3</v>
      </c>
      <c r="D5" s="59">
        <v>7.1999999999999998E-3</v>
      </c>
      <c r="F5" s="58" t="s">
        <v>474</v>
      </c>
      <c r="G5" s="60">
        <v>37937</v>
      </c>
      <c r="H5" s="58">
        <v>1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3680</v>
      </c>
      <c r="Y5" s="61">
        <v>43108</v>
      </c>
      <c r="Z5" s="58" t="s">
        <v>518</v>
      </c>
      <c r="AA5" s="58" t="s">
        <v>495</v>
      </c>
      <c r="AB5" s="58">
        <v>9.9</v>
      </c>
      <c r="AC5" s="58" t="s">
        <v>502</v>
      </c>
      <c r="AD5" s="58">
        <v>59</v>
      </c>
    </row>
    <row r="6" spans="1:30" ht="17.25" customHeight="1" thickBot="1" x14ac:dyDescent="0.3">
      <c r="A6" s="58">
        <v>1</v>
      </c>
      <c r="B6" s="59">
        <v>3.8999999999999998E-3</v>
      </c>
      <c r="C6" s="59">
        <v>5.1999999999999998E-3</v>
      </c>
      <c r="D6" s="59">
        <v>4.4999999999999997E-3</v>
      </c>
      <c r="F6" s="58" t="s">
        <v>476</v>
      </c>
      <c r="G6" s="60">
        <v>40087</v>
      </c>
      <c r="H6" s="58">
        <v>1.05</v>
      </c>
      <c r="J6" s="47" t="s">
        <v>477</v>
      </c>
      <c r="K6" s="48">
        <f>LARGE((K8,K9),1)</f>
        <v>0.77377521613832867</v>
      </c>
      <c r="N6" s="48" t="s">
        <v>501</v>
      </c>
      <c r="O6" s="93"/>
      <c r="P6" s="93"/>
      <c r="Q6" s="93"/>
      <c r="R6" s="93"/>
      <c r="S6" s="93"/>
      <c r="T6" s="93"/>
      <c r="U6" s="97"/>
      <c r="W6" s="58">
        <v>5</v>
      </c>
      <c r="X6" s="58">
        <v>3678</v>
      </c>
      <c r="Y6" s="61">
        <v>43153</v>
      </c>
      <c r="Z6" s="58" t="s">
        <v>518</v>
      </c>
      <c r="AA6" s="58" t="s">
        <v>498</v>
      </c>
      <c r="AB6" s="58">
        <v>9.9</v>
      </c>
      <c r="AC6" s="58" t="s">
        <v>502</v>
      </c>
      <c r="AD6" s="58">
        <v>56</v>
      </c>
    </row>
    <row r="7" spans="1:30" ht="17.25" customHeight="1" thickBot="1" x14ac:dyDescent="0.3">
      <c r="A7" s="58">
        <v>2</v>
      </c>
      <c r="B7" s="59">
        <v>3.8E-3</v>
      </c>
      <c r="C7" s="59">
        <v>3.8999999999999998E-3</v>
      </c>
      <c r="D7" s="59">
        <v>3.8999999999999998E-3</v>
      </c>
      <c r="F7" s="58" t="s">
        <v>478</v>
      </c>
      <c r="G7" s="60">
        <v>40426</v>
      </c>
      <c r="H7" s="58">
        <v>1.06</v>
      </c>
      <c r="J7" s="49" t="s">
        <v>479</v>
      </c>
      <c r="K7" s="48">
        <f>LARGE((K10,K11),1)</f>
        <v>0.61046906866077499</v>
      </c>
      <c r="N7" s="48" t="s">
        <v>502</v>
      </c>
      <c r="O7" s="93"/>
      <c r="P7" s="93"/>
      <c r="Q7" s="93"/>
      <c r="R7" s="93"/>
      <c r="S7" s="93"/>
      <c r="T7" s="93"/>
      <c r="U7" s="97"/>
      <c r="W7" s="58">
        <v>6</v>
      </c>
      <c r="X7" s="58">
        <v>3629</v>
      </c>
      <c r="Y7" s="61">
        <v>43139</v>
      </c>
      <c r="Z7" s="58" t="s">
        <v>519</v>
      </c>
      <c r="AA7" s="58" t="s">
        <v>498</v>
      </c>
      <c r="AB7" s="58">
        <v>9.8000000000000007</v>
      </c>
      <c r="AC7" s="58" t="s">
        <v>502</v>
      </c>
      <c r="AD7" s="58">
        <v>59</v>
      </c>
    </row>
    <row r="8" spans="1:30" ht="17.25" customHeight="1" thickBot="1" x14ac:dyDescent="0.35">
      <c r="A8" s="58">
        <v>3</v>
      </c>
      <c r="B8" s="59">
        <v>3.3999999999999998E-3</v>
      </c>
      <c r="C8" s="59">
        <v>2.5000000000000001E-3</v>
      </c>
      <c r="D8" s="59">
        <v>3.0000000000000001E-3</v>
      </c>
      <c r="F8" s="58" t="s">
        <v>480</v>
      </c>
      <c r="G8" s="60">
        <v>38619</v>
      </c>
      <c r="H8" s="58">
        <v>1.01</v>
      </c>
      <c r="K8" s="50">
        <f>LARGE(B11:C11,1)/(B11+C11)</f>
        <v>0.77377521613832867</v>
      </c>
      <c r="O8" s="93"/>
      <c r="P8" s="93"/>
      <c r="Q8" s="93"/>
      <c r="R8" s="93"/>
      <c r="S8" s="93"/>
      <c r="T8" s="93"/>
      <c r="U8" s="97"/>
      <c r="W8" s="58">
        <v>7</v>
      </c>
      <c r="X8" s="58">
        <v>3614</v>
      </c>
      <c r="Y8" s="61">
        <v>43124</v>
      </c>
      <c r="Z8" s="58" t="s">
        <v>519</v>
      </c>
      <c r="AA8" s="58" t="s">
        <v>497</v>
      </c>
      <c r="AB8" s="58">
        <v>9.6999999999999993</v>
      </c>
      <c r="AC8" s="58" t="s">
        <v>502</v>
      </c>
      <c r="AD8" s="58">
        <v>58</v>
      </c>
    </row>
    <row r="9" spans="1:30" ht="17.25" customHeight="1" thickBot="1" x14ac:dyDescent="0.35">
      <c r="A9" s="58">
        <v>4</v>
      </c>
      <c r="B9" s="59">
        <v>6.7999999999999996E-3</v>
      </c>
      <c r="C9" s="59">
        <v>2.8999999999999998E-3</v>
      </c>
      <c r="D9" s="59">
        <v>4.8999999999999998E-3</v>
      </c>
      <c r="F9" s="58" t="s">
        <v>481</v>
      </c>
      <c r="G9" s="60">
        <v>35856</v>
      </c>
      <c r="H9" s="58">
        <v>0.94</v>
      </c>
      <c r="K9" s="50">
        <f>LARGE(B12:C12,1)/(B12+C12)</f>
        <v>0.71767594108019639</v>
      </c>
      <c r="O9" s="93"/>
      <c r="P9" s="93"/>
      <c r="Q9" s="93"/>
      <c r="R9" s="93"/>
      <c r="S9" s="93"/>
      <c r="T9" s="93"/>
      <c r="U9" s="97"/>
      <c r="W9" s="58">
        <v>8</v>
      </c>
      <c r="X9" s="58">
        <v>3611</v>
      </c>
      <c r="Y9" s="61">
        <v>43186</v>
      </c>
      <c r="Z9" s="58" t="s">
        <v>518</v>
      </c>
      <c r="AA9" s="58" t="s">
        <v>496</v>
      </c>
      <c r="AB9" s="58">
        <v>9.6999999999999993</v>
      </c>
      <c r="AC9" s="58" t="s">
        <v>502</v>
      </c>
      <c r="AD9" s="58">
        <v>58</v>
      </c>
    </row>
    <row r="10" spans="1:30" ht="17.25" customHeight="1" thickBot="1" x14ac:dyDescent="0.35">
      <c r="A10" s="58">
        <v>5</v>
      </c>
      <c r="B10" s="59">
        <v>1.6899999999999998E-2</v>
      </c>
      <c r="C10" s="59">
        <v>6.1000000000000004E-3</v>
      </c>
      <c r="D10" s="59">
        <v>1.18E-2</v>
      </c>
      <c r="F10" s="58" t="s">
        <v>482</v>
      </c>
      <c r="G10" s="60">
        <v>34062</v>
      </c>
      <c r="H10" s="58">
        <v>0.89</v>
      </c>
      <c r="K10" s="50">
        <f>LARGE(B20:C20,1)/(B20+C20)</f>
        <v>0.58415841584158423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3579</v>
      </c>
      <c r="Y10" s="61">
        <v>43173</v>
      </c>
      <c r="Z10" s="58" t="s">
        <v>518</v>
      </c>
      <c r="AA10" s="58" t="s">
        <v>497</v>
      </c>
      <c r="AB10" s="58">
        <v>9.6</v>
      </c>
      <c r="AC10" s="58" t="s">
        <v>502</v>
      </c>
      <c r="AD10" s="58">
        <v>56</v>
      </c>
    </row>
    <row r="11" spans="1:30" ht="17.25" customHeight="1" thickBot="1" x14ac:dyDescent="0.35">
      <c r="A11" s="58">
        <v>6</v>
      </c>
      <c r="B11" s="59">
        <v>5.3699999999999998E-2</v>
      </c>
      <c r="C11" s="59">
        <v>1.5699999999999999E-2</v>
      </c>
      <c r="D11" s="59">
        <v>3.5799999999999998E-2</v>
      </c>
      <c r="F11" s="58" t="s">
        <v>483</v>
      </c>
      <c r="G11" s="60">
        <v>30017</v>
      </c>
      <c r="H11" s="58"/>
      <c r="K11" s="50">
        <f>LARGE(B21:C21,1)/(B21+C21)</f>
        <v>0.61046906866077499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3568</v>
      </c>
      <c r="Y11" s="61">
        <v>43130</v>
      </c>
      <c r="Z11" s="58" t="s">
        <v>519</v>
      </c>
      <c r="AA11" s="58" t="s">
        <v>496</v>
      </c>
      <c r="AB11" s="58">
        <v>9.6</v>
      </c>
      <c r="AC11" s="58" t="s">
        <v>502</v>
      </c>
      <c r="AD11" s="58">
        <v>58</v>
      </c>
    </row>
    <row r="12" spans="1:30" ht="17.25" customHeight="1" thickBot="1" x14ac:dyDescent="0.3">
      <c r="A12" s="58">
        <v>7</v>
      </c>
      <c r="B12" s="59">
        <v>8.77E-2</v>
      </c>
      <c r="C12" s="59">
        <v>3.4500000000000003E-2</v>
      </c>
      <c r="D12" s="59">
        <v>6.2600000000000003E-2</v>
      </c>
      <c r="F12" s="58" t="s">
        <v>484</v>
      </c>
      <c r="G12" s="60">
        <v>34751</v>
      </c>
      <c r="H12" s="58"/>
      <c r="O12" s="93"/>
      <c r="P12" s="93"/>
      <c r="Q12" s="93"/>
      <c r="R12" s="93"/>
      <c r="S12" s="93"/>
      <c r="T12" s="93"/>
      <c r="U12" s="97"/>
      <c r="W12" s="58">
        <v>20</v>
      </c>
      <c r="X12" s="58">
        <v>3530</v>
      </c>
      <c r="Y12" s="61">
        <v>43146</v>
      </c>
      <c r="Z12" s="58" t="s">
        <v>519</v>
      </c>
      <c r="AA12" s="58" t="s">
        <v>498</v>
      </c>
      <c r="AB12" s="58">
        <v>9.5</v>
      </c>
      <c r="AC12" s="58" t="s">
        <v>502</v>
      </c>
      <c r="AD12" s="58">
        <v>57</v>
      </c>
    </row>
    <row r="13" spans="1:30" ht="17.25" customHeight="1" thickBot="1" x14ac:dyDescent="0.3">
      <c r="A13" s="58">
        <v>8</v>
      </c>
      <c r="B13" s="59">
        <v>8.3199999999999996E-2</v>
      </c>
      <c r="C13" s="59">
        <v>4.5600000000000002E-2</v>
      </c>
      <c r="D13" s="59">
        <v>6.54E-2</v>
      </c>
      <c r="F13" s="58" t="s">
        <v>485</v>
      </c>
      <c r="G13" s="60">
        <v>34312</v>
      </c>
      <c r="H13" s="58"/>
      <c r="O13" s="93"/>
      <c r="P13" s="93"/>
      <c r="Q13" s="93"/>
      <c r="R13" s="93"/>
      <c r="S13" s="93"/>
      <c r="T13" s="93"/>
      <c r="U13" s="97"/>
      <c r="W13" s="58">
        <v>25</v>
      </c>
      <c r="X13" s="58">
        <v>3494</v>
      </c>
      <c r="Y13" s="61">
        <v>43201</v>
      </c>
      <c r="Z13" s="58" t="s">
        <v>518</v>
      </c>
      <c r="AA13" s="58" t="s">
        <v>497</v>
      </c>
      <c r="AB13" s="58">
        <v>9.4</v>
      </c>
      <c r="AC13" s="58" t="s">
        <v>502</v>
      </c>
      <c r="AD13" s="58">
        <v>57</v>
      </c>
    </row>
    <row r="14" spans="1:30" ht="14.4" thickBot="1" x14ac:dyDescent="0.3">
      <c r="A14" s="58">
        <v>9</v>
      </c>
      <c r="B14" s="59">
        <v>7.2499999999999995E-2</v>
      </c>
      <c r="C14" s="59">
        <v>5.0500000000000003E-2</v>
      </c>
      <c r="D14" s="59">
        <v>6.2100000000000002E-2</v>
      </c>
      <c r="F14" s="58" t="s">
        <v>486</v>
      </c>
      <c r="G14" s="60">
        <v>37535</v>
      </c>
      <c r="H14" s="58"/>
      <c r="O14" s="93"/>
      <c r="P14" s="93"/>
      <c r="Q14" s="93"/>
      <c r="R14" s="93"/>
      <c r="S14" s="93"/>
      <c r="T14" s="93"/>
      <c r="U14" s="97"/>
      <c r="W14" s="58">
        <v>30</v>
      </c>
      <c r="X14" s="58">
        <v>3487</v>
      </c>
      <c r="Y14" s="61">
        <v>43160</v>
      </c>
      <c r="Z14" s="58" t="s">
        <v>519</v>
      </c>
      <c r="AA14" s="58" t="s">
        <v>498</v>
      </c>
      <c r="AB14" s="58">
        <v>9.4</v>
      </c>
      <c r="AC14" s="58" t="s">
        <v>502</v>
      </c>
      <c r="AD14" s="58">
        <v>57</v>
      </c>
    </row>
    <row r="15" spans="1:30" ht="14.4" thickBot="1" x14ac:dyDescent="0.3">
      <c r="A15" s="58">
        <v>10</v>
      </c>
      <c r="B15" s="59">
        <v>7.1300000000000002E-2</v>
      </c>
      <c r="C15" s="59">
        <v>5.6099999999999997E-2</v>
      </c>
      <c r="D15" s="59">
        <v>6.4100000000000004E-2</v>
      </c>
      <c r="F15" s="58" t="s">
        <v>487</v>
      </c>
      <c r="G15" s="60">
        <v>36348</v>
      </c>
      <c r="H15" s="58"/>
      <c r="O15" s="93"/>
      <c r="P15" s="93"/>
      <c r="Q15" s="93"/>
      <c r="R15" s="93"/>
      <c r="S15" s="93"/>
      <c r="T15" s="93"/>
      <c r="U15" s="97"/>
      <c r="W15" s="58">
        <v>35</v>
      </c>
      <c r="X15" s="58">
        <v>3477</v>
      </c>
      <c r="Y15" s="61">
        <v>43152</v>
      </c>
      <c r="Z15" s="58" t="s">
        <v>519</v>
      </c>
      <c r="AA15" s="58" t="s">
        <v>497</v>
      </c>
      <c r="AB15" s="58">
        <v>9.3000000000000007</v>
      </c>
      <c r="AC15" s="58" t="s">
        <v>502</v>
      </c>
      <c r="AD15" s="58">
        <v>57</v>
      </c>
    </row>
    <row r="16" spans="1:30" ht="14.4" thickBot="1" x14ac:dyDescent="0.3">
      <c r="A16" s="58">
        <v>11</v>
      </c>
      <c r="B16" s="59">
        <v>6.8699999999999997E-2</v>
      </c>
      <c r="C16" s="59">
        <v>6.3899999999999998E-2</v>
      </c>
      <c r="D16" s="59">
        <v>6.6400000000000001E-2</v>
      </c>
      <c r="F16" s="58" t="s">
        <v>488</v>
      </c>
      <c r="G16" s="60">
        <v>36605</v>
      </c>
      <c r="H16" s="58"/>
      <c r="O16" s="93"/>
      <c r="P16" s="93"/>
      <c r="Q16" s="93"/>
      <c r="R16" s="93"/>
      <c r="S16" s="93"/>
      <c r="T16" s="93"/>
      <c r="U16" s="97"/>
      <c r="W16" s="58">
        <v>40</v>
      </c>
      <c r="X16" s="58">
        <v>3451</v>
      </c>
      <c r="Y16" s="61">
        <v>43186</v>
      </c>
      <c r="Z16" s="58" t="s">
        <v>519</v>
      </c>
      <c r="AA16" s="58" t="s">
        <v>496</v>
      </c>
      <c r="AB16" s="58">
        <v>9.3000000000000007</v>
      </c>
      <c r="AC16" s="58" t="s">
        <v>502</v>
      </c>
      <c r="AD16" s="58">
        <v>59</v>
      </c>
    </row>
    <row r="17" spans="1:30" ht="14.4" thickBot="1" x14ac:dyDescent="0.3">
      <c r="A17" s="58">
        <v>12</v>
      </c>
      <c r="B17" s="59">
        <v>7.2099999999999997E-2</v>
      </c>
      <c r="C17" s="59">
        <v>6.9099999999999995E-2</v>
      </c>
      <c r="D17" s="59">
        <v>7.0699999999999999E-2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3447</v>
      </c>
      <c r="Y17" s="61">
        <v>43116</v>
      </c>
      <c r="Z17" s="58" t="s">
        <v>527</v>
      </c>
      <c r="AA17" s="58" t="s">
        <v>496</v>
      </c>
      <c r="AB17" s="58">
        <v>9.3000000000000007</v>
      </c>
      <c r="AC17" s="58" t="s">
        <v>501</v>
      </c>
      <c r="AD17" s="58">
        <v>70</v>
      </c>
    </row>
    <row r="18" spans="1:30" ht="14.4" thickBot="1" x14ac:dyDescent="0.3">
      <c r="A18" s="58">
        <v>13</v>
      </c>
      <c r="B18" s="59">
        <v>6.7000000000000004E-2</v>
      </c>
      <c r="C18" s="59">
        <v>6.9199999999999998E-2</v>
      </c>
      <c r="D18" s="59">
        <v>6.8000000000000005E-2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3437</v>
      </c>
      <c r="Y18" s="61">
        <v>43130</v>
      </c>
      <c r="Z18" s="58" t="s">
        <v>527</v>
      </c>
      <c r="AA18" s="58" t="s">
        <v>496</v>
      </c>
      <c r="AB18" s="58">
        <v>9.1999999999999993</v>
      </c>
      <c r="AC18" s="58" t="s">
        <v>501</v>
      </c>
      <c r="AD18" s="58">
        <v>68</v>
      </c>
    </row>
    <row r="19" spans="1:30" ht="17.25" customHeight="1" thickBot="1" x14ac:dyDescent="0.3">
      <c r="A19" s="58">
        <v>14</v>
      </c>
      <c r="B19" s="59">
        <v>6.2100000000000002E-2</v>
      </c>
      <c r="C19" s="59">
        <v>7.3300000000000004E-2</v>
      </c>
      <c r="D19" s="59">
        <v>6.7400000000000002E-2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3401</v>
      </c>
      <c r="Y19" s="61">
        <v>43139</v>
      </c>
      <c r="Z19" s="58" t="s">
        <v>520</v>
      </c>
      <c r="AA19" s="58" t="s">
        <v>498</v>
      </c>
      <c r="AB19" s="58">
        <v>9.1</v>
      </c>
      <c r="AC19" s="58" t="s">
        <v>502</v>
      </c>
      <c r="AD19" s="58">
        <v>57</v>
      </c>
    </row>
    <row r="20" spans="1:30" ht="17.25" customHeight="1" thickBot="1" x14ac:dyDescent="0.3">
      <c r="A20" s="58">
        <v>15</v>
      </c>
      <c r="B20" s="59">
        <v>5.8799999999999998E-2</v>
      </c>
      <c r="C20" s="59">
        <v>8.2600000000000007E-2</v>
      </c>
      <c r="D20" s="59">
        <v>7.0099999999999996E-2</v>
      </c>
      <c r="F20" s="58" t="s">
        <v>491</v>
      </c>
      <c r="G20" s="60">
        <v>24026</v>
      </c>
      <c r="H20" s="58">
        <v>0.63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3373</v>
      </c>
      <c r="Y20" s="61">
        <v>43334</v>
      </c>
      <c r="Z20" s="58" t="s">
        <v>518</v>
      </c>
      <c r="AA20" s="58" t="s">
        <v>497</v>
      </c>
      <c r="AB20" s="58">
        <v>9.1</v>
      </c>
      <c r="AC20" s="58" t="s">
        <v>502</v>
      </c>
      <c r="AD20" s="58">
        <v>63</v>
      </c>
    </row>
    <row r="21" spans="1:30" ht="17.25" customHeight="1" thickBot="1" x14ac:dyDescent="0.3">
      <c r="A21" s="58">
        <v>16</v>
      </c>
      <c r="B21" s="59">
        <v>5.7299999999999997E-2</v>
      </c>
      <c r="C21" s="59">
        <v>8.9800000000000005E-2</v>
      </c>
      <c r="D21" s="59">
        <v>7.2700000000000001E-2</v>
      </c>
      <c r="F21" s="58" t="s">
        <v>495</v>
      </c>
      <c r="G21" s="60">
        <v>39166</v>
      </c>
      <c r="H21" s="58">
        <v>1.03</v>
      </c>
      <c r="J21" s="46">
        <v>5</v>
      </c>
      <c r="K21" s="46">
        <f>X6</f>
        <v>3678</v>
      </c>
      <c r="L21" s="52"/>
      <c r="M21" s="46"/>
      <c r="N21" s="57">
        <f>K21/$F$2</f>
        <v>9.8080000000000001E-2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3354</v>
      </c>
      <c r="Y21" s="61">
        <v>43195</v>
      </c>
      <c r="Z21" s="58" t="s">
        <v>518</v>
      </c>
      <c r="AA21" s="58" t="s">
        <v>498</v>
      </c>
      <c r="AB21" s="58">
        <v>9</v>
      </c>
      <c r="AC21" s="58" t="s">
        <v>502</v>
      </c>
      <c r="AD21" s="58">
        <v>57</v>
      </c>
    </row>
    <row r="22" spans="1:30" ht="17.25" customHeight="1" thickBot="1" x14ac:dyDescent="0.3">
      <c r="A22" s="58">
        <v>17</v>
      </c>
      <c r="B22" s="59">
        <v>5.6500000000000002E-2</v>
      </c>
      <c r="C22" s="59">
        <v>8.8499999999999995E-2</v>
      </c>
      <c r="D22" s="59">
        <v>7.1599999999999997E-2</v>
      </c>
      <c r="F22" s="58" t="s">
        <v>496</v>
      </c>
      <c r="G22" s="60">
        <v>40957</v>
      </c>
      <c r="H22" s="58">
        <v>1.08</v>
      </c>
      <c r="J22" s="46">
        <v>10</v>
      </c>
      <c r="K22" s="46">
        <f>X11</f>
        <v>3568</v>
      </c>
      <c r="L22" s="52"/>
      <c r="M22" s="46"/>
      <c r="N22" s="57">
        <f t="shared" ref="N22:N28" si="0">K22/$F$2</f>
        <v>9.5146666666666671E-2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3338</v>
      </c>
      <c r="Y22" s="61">
        <v>43396</v>
      </c>
      <c r="Z22" s="58" t="s">
        <v>518</v>
      </c>
      <c r="AA22" s="58" t="s">
        <v>496</v>
      </c>
      <c r="AB22" s="58">
        <v>9</v>
      </c>
      <c r="AC22" s="58" t="s">
        <v>502</v>
      </c>
      <c r="AD22" s="58">
        <v>61</v>
      </c>
    </row>
    <row r="23" spans="1:30" ht="17.25" customHeight="1" thickBot="1" x14ac:dyDescent="0.3">
      <c r="A23" s="58">
        <v>18</v>
      </c>
      <c r="B23" s="59">
        <v>4.5400000000000003E-2</v>
      </c>
      <c r="C23" s="59">
        <v>6.8000000000000005E-2</v>
      </c>
      <c r="D23" s="59">
        <v>5.6000000000000001E-2</v>
      </c>
      <c r="F23" s="58" t="s">
        <v>497</v>
      </c>
      <c r="G23" s="60">
        <v>42799</v>
      </c>
      <c r="H23" s="58">
        <v>1.1200000000000001</v>
      </c>
      <c r="J23" s="46">
        <v>20</v>
      </c>
      <c r="K23" s="46">
        <f>X12</f>
        <v>3530</v>
      </c>
      <c r="L23" s="52"/>
      <c r="M23" s="46"/>
      <c r="N23" s="57">
        <f t="shared" si="0"/>
        <v>9.4133333333333333E-2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3316</v>
      </c>
      <c r="Y23" s="61">
        <v>43165</v>
      </c>
      <c r="Z23" s="58" t="s">
        <v>519</v>
      </c>
      <c r="AA23" s="58" t="s">
        <v>496</v>
      </c>
      <c r="AB23" s="58">
        <v>8.9</v>
      </c>
      <c r="AC23" s="58" t="s">
        <v>502</v>
      </c>
      <c r="AD23" s="58">
        <v>57</v>
      </c>
    </row>
    <row r="24" spans="1:30" ht="17.25" customHeight="1" thickBot="1" x14ac:dyDescent="0.3">
      <c r="A24" s="58">
        <v>19</v>
      </c>
      <c r="B24" s="59">
        <v>3.3500000000000002E-2</v>
      </c>
      <c r="C24" s="59">
        <v>5.0700000000000002E-2</v>
      </c>
      <c r="D24" s="59">
        <v>4.1599999999999998E-2</v>
      </c>
      <c r="F24" s="58" t="s">
        <v>498</v>
      </c>
      <c r="G24" s="60">
        <v>42605</v>
      </c>
      <c r="H24" s="58">
        <v>1.1200000000000001</v>
      </c>
      <c r="J24" s="46">
        <v>30</v>
      </c>
      <c r="K24" s="46">
        <f>X14</f>
        <v>3487</v>
      </c>
      <c r="L24" s="52"/>
      <c r="M24" s="46"/>
      <c r="N24" s="57">
        <f t="shared" si="0"/>
        <v>9.2986666666666662E-2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3296</v>
      </c>
      <c r="Y24" s="61">
        <v>43382</v>
      </c>
      <c r="Z24" s="58" t="s">
        <v>518</v>
      </c>
      <c r="AA24" s="58" t="s">
        <v>496</v>
      </c>
      <c r="AB24" s="58">
        <v>8.9</v>
      </c>
      <c r="AC24" s="58" t="s">
        <v>502</v>
      </c>
      <c r="AD24" s="58">
        <v>60</v>
      </c>
    </row>
    <row r="25" spans="1:30" ht="17.25" customHeight="1" thickBot="1" x14ac:dyDescent="0.3">
      <c r="A25" s="58">
        <v>20</v>
      </c>
      <c r="B25" s="59">
        <v>2.4899999999999999E-2</v>
      </c>
      <c r="C25" s="59">
        <v>4.2299999999999997E-2</v>
      </c>
      <c r="D25" s="59">
        <v>3.3099999999999997E-2</v>
      </c>
      <c r="F25" s="58" t="s">
        <v>499</v>
      </c>
      <c r="G25" s="60">
        <v>42342</v>
      </c>
      <c r="H25" s="58">
        <v>1.1100000000000001</v>
      </c>
      <c r="J25" s="46">
        <v>50</v>
      </c>
      <c r="K25" s="46">
        <f>X18</f>
        <v>3437</v>
      </c>
      <c r="L25" s="52"/>
      <c r="M25" s="46"/>
      <c r="N25" s="57">
        <f t="shared" si="0"/>
        <v>9.1653333333333337E-2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2.0500000000000001E-2</v>
      </c>
      <c r="C26" s="59">
        <v>3.3300000000000003E-2</v>
      </c>
      <c r="D26" s="59">
        <v>2.6499999999999999E-2</v>
      </c>
      <c r="F26" s="58" t="s">
        <v>500</v>
      </c>
      <c r="G26" s="60">
        <v>31704</v>
      </c>
      <c r="H26" s="58">
        <v>0.83</v>
      </c>
      <c r="J26" s="46">
        <v>100</v>
      </c>
      <c r="K26" s="46">
        <f>X20</f>
        <v>3373</v>
      </c>
      <c r="L26" s="52"/>
      <c r="M26" s="46"/>
      <c r="N26" s="57">
        <f t="shared" si="0"/>
        <v>8.9946666666666661E-2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1.47E-2</v>
      </c>
      <c r="C27" s="59">
        <v>2.3699999999999999E-2</v>
      </c>
      <c r="D27" s="59">
        <v>1.9E-2</v>
      </c>
      <c r="J27" s="46">
        <v>150</v>
      </c>
      <c r="K27" s="46">
        <f>X22</f>
        <v>3338</v>
      </c>
      <c r="L27" s="52"/>
      <c r="M27" s="46"/>
      <c r="N27" s="57">
        <f t="shared" si="0"/>
        <v>8.9013333333333333E-2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9.2999999999999992E-3</v>
      </c>
      <c r="C28" s="59">
        <v>1.41E-2</v>
      </c>
      <c r="D28" s="59">
        <v>1.15E-2</v>
      </c>
      <c r="J28" s="46">
        <v>200</v>
      </c>
      <c r="K28" s="46">
        <f>X24</f>
        <v>3296</v>
      </c>
      <c r="L28" s="52"/>
      <c r="M28" s="46"/>
      <c r="N28" s="57">
        <f t="shared" si="0"/>
        <v>8.7893333333333337E-2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551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25700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3013</v>
      </c>
      <c r="Y2" s="61">
        <v>43431</v>
      </c>
      <c r="Z2" s="58" t="s">
        <v>519</v>
      </c>
      <c r="AA2" s="58" t="s">
        <v>496</v>
      </c>
      <c r="AB2" s="58">
        <v>11.9</v>
      </c>
      <c r="AC2" s="58" t="s">
        <v>467</v>
      </c>
      <c r="AD2" s="58">
        <v>61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3002</v>
      </c>
      <c r="Y3" s="61">
        <v>43158</v>
      </c>
      <c r="Z3" s="58" t="s">
        <v>519</v>
      </c>
      <c r="AA3" s="58" t="s">
        <v>496</v>
      </c>
      <c r="AB3" s="58">
        <v>11.9</v>
      </c>
      <c r="AC3" s="58" t="s">
        <v>467</v>
      </c>
      <c r="AD3" s="58">
        <v>58</v>
      </c>
    </row>
    <row r="4" spans="1:30" ht="14.4" thickBot="1" x14ac:dyDescent="0.3">
      <c r="A4" s="42" t="s">
        <v>466</v>
      </c>
      <c r="B4" s="43" t="s">
        <v>467</v>
      </c>
      <c r="C4" s="91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2972</v>
      </c>
      <c r="Y4" s="61">
        <v>43172</v>
      </c>
      <c r="Z4" s="58" t="s">
        <v>518</v>
      </c>
      <c r="AA4" s="58" t="s">
        <v>496</v>
      </c>
      <c r="AB4" s="58">
        <v>11.7</v>
      </c>
      <c r="AC4" s="58" t="s">
        <v>467</v>
      </c>
      <c r="AD4" s="58">
        <v>60</v>
      </c>
    </row>
    <row r="5" spans="1:30" ht="18.75" customHeight="1" thickBot="1" x14ac:dyDescent="0.3">
      <c r="A5" s="58">
        <v>0</v>
      </c>
      <c r="B5" s="59">
        <v>4.4999999999999997E-3</v>
      </c>
      <c r="C5" s="59">
        <v>3.5000000000000001E-3</v>
      </c>
      <c r="D5" s="59">
        <v>4.0000000000000001E-3</v>
      </c>
      <c r="F5" s="58" t="s">
        <v>474</v>
      </c>
      <c r="G5" s="60">
        <v>26870</v>
      </c>
      <c r="H5" s="63">
        <v>1.04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2970</v>
      </c>
      <c r="Y5" s="61">
        <v>43117</v>
      </c>
      <c r="Z5" s="58" t="s">
        <v>519</v>
      </c>
      <c r="AA5" s="58" t="s">
        <v>497</v>
      </c>
      <c r="AB5" s="58">
        <v>11.7</v>
      </c>
      <c r="AC5" s="58" t="s">
        <v>467</v>
      </c>
      <c r="AD5" s="58">
        <v>57</v>
      </c>
    </row>
    <row r="6" spans="1:30" ht="17.25" customHeight="1" thickBot="1" x14ac:dyDescent="0.3">
      <c r="A6" s="58">
        <v>1</v>
      </c>
      <c r="B6" s="59">
        <v>2.8999999999999998E-3</v>
      </c>
      <c r="C6" s="59">
        <v>2.5999999999999999E-3</v>
      </c>
      <c r="D6" s="59">
        <v>2.7000000000000001E-3</v>
      </c>
      <c r="F6" s="58" t="s">
        <v>476</v>
      </c>
      <c r="G6" s="60">
        <v>28070</v>
      </c>
      <c r="H6" s="63">
        <v>1.0900000000000001</v>
      </c>
      <c r="J6" s="47" t="s">
        <v>477</v>
      </c>
      <c r="K6" s="48">
        <f>LARGE((K8,K9),1)</f>
        <v>0.6750727449078564</v>
      </c>
      <c r="N6" s="48" t="s">
        <v>468</v>
      </c>
      <c r="O6" s="93"/>
      <c r="P6" s="93"/>
      <c r="Q6" s="93"/>
      <c r="R6" s="93"/>
      <c r="S6" s="93"/>
      <c r="T6" s="93"/>
      <c r="U6" s="97"/>
      <c r="W6" s="58">
        <v>5</v>
      </c>
      <c r="X6" s="58">
        <v>2953</v>
      </c>
      <c r="Y6" s="61">
        <v>43410</v>
      </c>
      <c r="Z6" s="58" t="s">
        <v>519</v>
      </c>
      <c r="AA6" s="58" t="s">
        <v>496</v>
      </c>
      <c r="AB6" s="58">
        <v>11.7</v>
      </c>
      <c r="AC6" s="58" t="s">
        <v>467</v>
      </c>
      <c r="AD6" s="58">
        <v>58</v>
      </c>
    </row>
    <row r="7" spans="1:30" ht="17.25" customHeight="1" thickBot="1" x14ac:dyDescent="0.3">
      <c r="A7" s="58">
        <v>2</v>
      </c>
      <c r="B7" s="59">
        <v>2.2000000000000001E-3</v>
      </c>
      <c r="C7" s="59">
        <v>2.5000000000000001E-3</v>
      </c>
      <c r="D7" s="59">
        <v>2.3999999999999998E-3</v>
      </c>
      <c r="F7" s="58" t="s">
        <v>478</v>
      </c>
      <c r="G7" s="60">
        <v>26246</v>
      </c>
      <c r="H7" s="63">
        <v>1.02</v>
      </c>
      <c r="J7" s="49" t="s">
        <v>479</v>
      </c>
      <c r="K7" s="48">
        <f>LARGE((K10,K11),1)</f>
        <v>0.57003058103975535</v>
      </c>
      <c r="N7" s="48" t="s">
        <v>467</v>
      </c>
      <c r="O7" s="93"/>
      <c r="P7" s="93"/>
      <c r="Q7" s="93"/>
      <c r="R7" s="93"/>
      <c r="S7" s="93"/>
      <c r="T7" s="93"/>
      <c r="U7" s="97"/>
      <c r="W7" s="58">
        <v>6</v>
      </c>
      <c r="X7" s="58">
        <v>2936</v>
      </c>
      <c r="Y7" s="61">
        <v>43160</v>
      </c>
      <c r="Z7" s="58" t="s">
        <v>519</v>
      </c>
      <c r="AA7" s="58" t="s">
        <v>498</v>
      </c>
      <c r="AB7" s="58">
        <v>11.6</v>
      </c>
      <c r="AC7" s="58" t="s">
        <v>467</v>
      </c>
      <c r="AD7" s="58">
        <v>60</v>
      </c>
    </row>
    <row r="8" spans="1:30" ht="17.25" customHeight="1" thickBot="1" x14ac:dyDescent="0.35">
      <c r="A8" s="58">
        <v>3</v>
      </c>
      <c r="B8" s="59">
        <v>2E-3</v>
      </c>
      <c r="C8" s="59">
        <v>2.8999999999999998E-3</v>
      </c>
      <c r="D8" s="59">
        <v>2.3999999999999998E-3</v>
      </c>
      <c r="F8" s="58" t="s">
        <v>480</v>
      </c>
      <c r="G8" s="60">
        <v>28035</v>
      </c>
      <c r="H8" s="63">
        <v>1.0900000000000001</v>
      </c>
      <c r="K8" s="50">
        <f>LARGE(B11:C11,1)/(B11+C11)</f>
        <v>0.6750727449078564</v>
      </c>
      <c r="O8" s="93"/>
      <c r="P8" s="93"/>
      <c r="Q8" s="93"/>
      <c r="R8" s="93"/>
      <c r="S8" s="93"/>
      <c r="T8" s="93"/>
      <c r="U8" s="97"/>
      <c r="W8" s="58">
        <v>7</v>
      </c>
      <c r="X8" s="58">
        <v>2929</v>
      </c>
      <c r="Y8" s="61">
        <v>43165</v>
      </c>
      <c r="Z8" s="58" t="s">
        <v>519</v>
      </c>
      <c r="AA8" s="58" t="s">
        <v>496</v>
      </c>
      <c r="AB8" s="58">
        <v>11.6</v>
      </c>
      <c r="AC8" s="58" t="s">
        <v>467</v>
      </c>
      <c r="AD8" s="58">
        <v>61</v>
      </c>
    </row>
    <row r="9" spans="1:30" ht="17.25" customHeight="1" thickBot="1" x14ac:dyDescent="0.35">
      <c r="A9" s="58">
        <v>4</v>
      </c>
      <c r="B9" s="59">
        <v>3.8E-3</v>
      </c>
      <c r="C9" s="59">
        <v>7.7999999999999996E-3</v>
      </c>
      <c r="D9" s="59">
        <v>5.7000000000000002E-3</v>
      </c>
      <c r="F9" s="58" t="s">
        <v>481</v>
      </c>
      <c r="G9" s="60">
        <v>25745</v>
      </c>
      <c r="H9" s="63">
        <v>1</v>
      </c>
      <c r="K9" s="50">
        <f>LARGE(B12:C12,1)/(B12+C12)</f>
        <v>0.56219931271477652</v>
      </c>
      <c r="O9" s="93"/>
      <c r="P9" s="93"/>
      <c r="Q9" s="93"/>
      <c r="R9" s="93"/>
      <c r="S9" s="93"/>
      <c r="T9" s="93"/>
      <c r="U9" s="97"/>
      <c r="W9" s="58">
        <v>8</v>
      </c>
      <c r="X9" s="58">
        <v>2929</v>
      </c>
      <c r="Y9" s="61">
        <v>43173</v>
      </c>
      <c r="Z9" s="58" t="s">
        <v>518</v>
      </c>
      <c r="AA9" s="58" t="s">
        <v>497</v>
      </c>
      <c r="AB9" s="58">
        <v>11.6</v>
      </c>
      <c r="AC9" s="58" t="s">
        <v>467</v>
      </c>
      <c r="AD9" s="58">
        <v>60</v>
      </c>
    </row>
    <row r="10" spans="1:30" ht="17.25" customHeight="1" thickBot="1" x14ac:dyDescent="0.35">
      <c r="A10" s="58">
        <v>5</v>
      </c>
      <c r="B10" s="59">
        <v>1.01E-2</v>
      </c>
      <c r="C10" s="59">
        <v>2.7199999999999998E-2</v>
      </c>
      <c r="D10" s="59">
        <v>1.83E-2</v>
      </c>
      <c r="F10" s="58" t="s">
        <v>482</v>
      </c>
      <c r="G10" s="60">
        <v>24015</v>
      </c>
      <c r="H10" s="63">
        <v>0.93</v>
      </c>
      <c r="K10" s="50">
        <f>LARGE(B20:C20,1)/(B20+C20)</f>
        <v>0.55907036797934151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2922</v>
      </c>
      <c r="Y10" s="61">
        <v>43137</v>
      </c>
      <c r="Z10" s="58" t="s">
        <v>519</v>
      </c>
      <c r="AA10" s="58" t="s">
        <v>496</v>
      </c>
      <c r="AB10" s="58">
        <v>11.5</v>
      </c>
      <c r="AC10" s="58" t="s">
        <v>467</v>
      </c>
      <c r="AD10" s="58">
        <v>58</v>
      </c>
    </row>
    <row r="11" spans="1:30" ht="17.25" customHeight="1" thickBot="1" x14ac:dyDescent="0.35">
      <c r="A11" s="58">
        <v>6</v>
      </c>
      <c r="B11" s="59">
        <v>3.3500000000000002E-2</v>
      </c>
      <c r="C11" s="59">
        <v>6.9599999999999995E-2</v>
      </c>
      <c r="D11" s="59">
        <v>5.0900000000000001E-2</v>
      </c>
      <c r="F11" s="58" t="s">
        <v>483</v>
      </c>
      <c r="G11" s="60">
        <v>24264</v>
      </c>
      <c r="H11" s="63">
        <v>0.94</v>
      </c>
      <c r="K11" s="50">
        <f>LARGE(B21:C21,1)/(B21+C21)</f>
        <v>0.57003058103975535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2911</v>
      </c>
      <c r="Y11" s="61">
        <v>43130</v>
      </c>
      <c r="Z11" s="58" t="s">
        <v>519</v>
      </c>
      <c r="AA11" s="58" t="s">
        <v>496</v>
      </c>
      <c r="AB11" s="58">
        <v>11.5</v>
      </c>
      <c r="AC11" s="58" t="s">
        <v>467</v>
      </c>
      <c r="AD11" s="58">
        <v>59</v>
      </c>
    </row>
    <row r="12" spans="1:30" ht="17.25" customHeight="1" thickBot="1" x14ac:dyDescent="0.3">
      <c r="A12" s="58">
        <v>7</v>
      </c>
      <c r="B12" s="59">
        <v>6.3700000000000007E-2</v>
      </c>
      <c r="C12" s="59">
        <v>8.1799999999999998E-2</v>
      </c>
      <c r="D12" s="59">
        <v>7.2400000000000006E-2</v>
      </c>
      <c r="F12" s="58" t="s">
        <v>484</v>
      </c>
      <c r="G12" s="60">
        <v>25383</v>
      </c>
      <c r="H12" s="63">
        <v>0.99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2885</v>
      </c>
      <c r="Y12" s="61">
        <v>43159</v>
      </c>
      <c r="Z12" s="58" t="s">
        <v>519</v>
      </c>
      <c r="AA12" s="58" t="s">
        <v>497</v>
      </c>
      <c r="AB12" s="58">
        <v>11.4</v>
      </c>
      <c r="AC12" s="58" t="s">
        <v>467</v>
      </c>
      <c r="AD12" s="58">
        <v>60</v>
      </c>
    </row>
    <row r="13" spans="1:30" ht="17.25" customHeight="1" thickBot="1" x14ac:dyDescent="0.3">
      <c r="A13" s="58">
        <v>8</v>
      </c>
      <c r="B13" s="59">
        <v>6.59E-2</v>
      </c>
      <c r="C13" s="59">
        <v>7.3499999999999996E-2</v>
      </c>
      <c r="D13" s="59">
        <v>6.9599999999999995E-2</v>
      </c>
      <c r="F13" s="58" t="s">
        <v>485</v>
      </c>
      <c r="G13" s="60">
        <v>24461</v>
      </c>
      <c r="H13" s="63">
        <v>0.95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2864</v>
      </c>
      <c r="Y13" s="61">
        <v>43172</v>
      </c>
      <c r="Z13" s="58" t="s">
        <v>519</v>
      </c>
      <c r="AA13" s="58" t="s">
        <v>496</v>
      </c>
      <c r="AB13" s="58">
        <v>11.3</v>
      </c>
      <c r="AC13" s="58" t="s">
        <v>467</v>
      </c>
      <c r="AD13" s="58">
        <v>58</v>
      </c>
    </row>
    <row r="14" spans="1:30" ht="14.4" thickBot="1" x14ac:dyDescent="0.3">
      <c r="A14" s="58">
        <v>9</v>
      </c>
      <c r="B14" s="59">
        <v>5.7200000000000001E-2</v>
      </c>
      <c r="C14" s="59">
        <v>6.5799999999999997E-2</v>
      </c>
      <c r="D14" s="59">
        <v>6.1400000000000003E-2</v>
      </c>
      <c r="F14" s="58" t="s">
        <v>486</v>
      </c>
      <c r="G14" s="60">
        <v>26490</v>
      </c>
      <c r="H14" s="63">
        <v>1.03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2858</v>
      </c>
      <c r="Y14" s="61">
        <v>43417</v>
      </c>
      <c r="Z14" s="58" t="s">
        <v>519</v>
      </c>
      <c r="AA14" s="58" t="s">
        <v>496</v>
      </c>
      <c r="AB14" s="58">
        <v>11.3</v>
      </c>
      <c r="AC14" s="58" t="s">
        <v>467</v>
      </c>
      <c r="AD14" s="58">
        <v>60</v>
      </c>
    </row>
    <row r="15" spans="1:30" ht="14.4" thickBot="1" x14ac:dyDescent="0.3">
      <c r="A15" s="58">
        <v>10</v>
      </c>
      <c r="B15" s="59">
        <v>5.9799999999999999E-2</v>
      </c>
      <c r="C15" s="59">
        <v>6.5199999999999994E-2</v>
      </c>
      <c r="D15" s="59">
        <v>6.2399999999999997E-2</v>
      </c>
      <c r="F15" s="58" t="s">
        <v>487</v>
      </c>
      <c r="G15" s="60">
        <v>25049</v>
      </c>
      <c r="H15" s="63">
        <v>0.97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2839</v>
      </c>
      <c r="Y15" s="61">
        <v>43154</v>
      </c>
      <c r="Z15" s="58" t="s">
        <v>519</v>
      </c>
      <c r="AA15" s="58" t="s">
        <v>499</v>
      </c>
      <c r="AB15" s="58">
        <v>11.2</v>
      </c>
      <c r="AC15" s="58" t="s">
        <v>467</v>
      </c>
      <c r="AD15" s="58">
        <v>58</v>
      </c>
    </row>
    <row r="16" spans="1:30" ht="14.4" thickBot="1" x14ac:dyDescent="0.3">
      <c r="A16" s="58">
        <v>11</v>
      </c>
      <c r="B16" s="59">
        <v>6.4500000000000002E-2</v>
      </c>
      <c r="C16" s="59">
        <v>6.8900000000000003E-2</v>
      </c>
      <c r="D16" s="59">
        <v>6.6600000000000006E-2</v>
      </c>
      <c r="F16" s="58" t="s">
        <v>488</v>
      </c>
      <c r="G16" s="60">
        <v>24666</v>
      </c>
      <c r="H16" s="63">
        <v>0.96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2826</v>
      </c>
      <c r="Y16" s="61">
        <v>43445</v>
      </c>
      <c r="Z16" s="58" t="s">
        <v>519</v>
      </c>
      <c r="AA16" s="58" t="s">
        <v>496</v>
      </c>
      <c r="AB16" s="58">
        <v>11.2</v>
      </c>
      <c r="AC16" s="58" t="s">
        <v>467</v>
      </c>
      <c r="AD16" s="58">
        <v>59</v>
      </c>
    </row>
    <row r="17" spans="1:30" ht="14.4" thickBot="1" x14ac:dyDescent="0.3">
      <c r="A17" s="58">
        <v>12</v>
      </c>
      <c r="B17" s="59">
        <v>7.0900000000000005E-2</v>
      </c>
      <c r="C17" s="59">
        <v>7.1300000000000002E-2</v>
      </c>
      <c r="D17" s="59">
        <v>7.1099999999999997E-2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2822</v>
      </c>
      <c r="Y17" s="61">
        <v>43411</v>
      </c>
      <c r="Z17" s="58" t="s">
        <v>519</v>
      </c>
      <c r="AA17" s="58" t="s">
        <v>497</v>
      </c>
      <c r="AB17" s="58">
        <v>11.2</v>
      </c>
      <c r="AC17" s="58" t="s">
        <v>467</v>
      </c>
      <c r="AD17" s="58">
        <v>59</v>
      </c>
    </row>
    <row r="18" spans="1:30" ht="14.4" thickBot="1" x14ac:dyDescent="0.3">
      <c r="A18" s="58">
        <v>13</v>
      </c>
      <c r="B18" s="59">
        <v>7.1300000000000002E-2</v>
      </c>
      <c r="C18" s="59">
        <v>6.7799999999999999E-2</v>
      </c>
      <c r="D18" s="59">
        <v>6.9599999999999995E-2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2814</v>
      </c>
      <c r="Y18" s="61">
        <v>43175</v>
      </c>
      <c r="Z18" s="58" t="s">
        <v>519</v>
      </c>
      <c r="AA18" s="58" t="s">
        <v>499</v>
      </c>
      <c r="AB18" s="58">
        <v>11.1</v>
      </c>
      <c r="AC18" s="58" t="s">
        <v>467</v>
      </c>
      <c r="AD18" s="58">
        <v>59</v>
      </c>
    </row>
    <row r="19" spans="1:30" ht="17.25" customHeight="1" thickBot="1" x14ac:dyDescent="0.3">
      <c r="A19" s="58">
        <v>14</v>
      </c>
      <c r="B19" s="59">
        <v>7.6300000000000007E-2</v>
      </c>
      <c r="C19" s="59">
        <v>6.6600000000000006E-2</v>
      </c>
      <c r="D19" s="59">
        <v>7.1599999999999997E-2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2759</v>
      </c>
      <c r="Y19" s="61">
        <v>43145</v>
      </c>
      <c r="Z19" s="58" t="s">
        <v>519</v>
      </c>
      <c r="AA19" s="58" t="s">
        <v>497</v>
      </c>
      <c r="AB19" s="58">
        <v>10.9</v>
      </c>
      <c r="AC19" s="58" t="s">
        <v>467</v>
      </c>
      <c r="AD19" s="58">
        <v>56</v>
      </c>
    </row>
    <row r="20" spans="1:30" ht="17.25" customHeight="1" thickBot="1" x14ac:dyDescent="0.3">
      <c r="A20" s="58">
        <v>15</v>
      </c>
      <c r="B20" s="59">
        <v>8.6599999999999996E-2</v>
      </c>
      <c r="C20" s="59">
        <v>6.83E-2</v>
      </c>
      <c r="D20" s="59">
        <v>7.7799999999999994E-2</v>
      </c>
      <c r="F20" s="58" t="s">
        <v>491</v>
      </c>
      <c r="G20" s="60">
        <v>10813</v>
      </c>
      <c r="H20" s="58">
        <v>0.42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2728</v>
      </c>
      <c r="Y20" s="61">
        <v>43410</v>
      </c>
      <c r="Z20" s="58" t="s">
        <v>529</v>
      </c>
      <c r="AA20" s="58" t="s">
        <v>496</v>
      </c>
      <c r="AB20" s="58">
        <v>10.8</v>
      </c>
      <c r="AC20" s="58" t="s">
        <v>468</v>
      </c>
      <c r="AD20" s="58">
        <v>53</v>
      </c>
    </row>
    <row r="21" spans="1:30" ht="17.25" customHeight="1" thickBot="1" x14ac:dyDescent="0.3">
      <c r="A21" s="58">
        <v>16</v>
      </c>
      <c r="B21" s="59">
        <v>9.3200000000000005E-2</v>
      </c>
      <c r="C21" s="59">
        <v>7.0300000000000001E-2</v>
      </c>
      <c r="D21" s="59">
        <v>8.2199999999999995E-2</v>
      </c>
      <c r="F21" s="58" t="s">
        <v>495</v>
      </c>
      <c r="G21" s="60">
        <v>29373</v>
      </c>
      <c r="H21" s="58">
        <v>1.1399999999999999</v>
      </c>
      <c r="J21" s="46">
        <v>5</v>
      </c>
      <c r="K21" s="46">
        <f>X6</f>
        <v>2953</v>
      </c>
      <c r="L21" s="52"/>
      <c r="M21" s="46"/>
      <c r="N21" s="57">
        <f>K21/$F$2</f>
        <v>0.11490272373540857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2697</v>
      </c>
      <c r="Y21" s="61">
        <v>43158</v>
      </c>
      <c r="Z21" s="58" t="s">
        <v>518</v>
      </c>
      <c r="AA21" s="58" t="s">
        <v>496</v>
      </c>
      <c r="AB21" s="58">
        <v>10.7</v>
      </c>
      <c r="AC21" s="58" t="s">
        <v>467</v>
      </c>
      <c r="AD21" s="58">
        <v>56</v>
      </c>
    </row>
    <row r="22" spans="1:30" ht="17.25" customHeight="1" thickBot="1" x14ac:dyDescent="0.3">
      <c r="A22" s="58">
        <v>17</v>
      </c>
      <c r="B22" s="59">
        <v>8.14E-2</v>
      </c>
      <c r="C22" s="59">
        <v>6.5199999999999994E-2</v>
      </c>
      <c r="D22" s="59">
        <v>7.3599999999999999E-2</v>
      </c>
      <c r="F22" s="58" t="s">
        <v>496</v>
      </c>
      <c r="G22" s="60">
        <v>30633</v>
      </c>
      <c r="H22" s="58">
        <v>1.19</v>
      </c>
      <c r="J22" s="46">
        <v>10</v>
      </c>
      <c r="K22" s="46">
        <f>X11</f>
        <v>2911</v>
      </c>
      <c r="L22" s="52"/>
      <c r="M22" s="46"/>
      <c r="N22" s="57">
        <f t="shared" ref="N22:N28" si="0">K22/$F$2</f>
        <v>0.11326848249027237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2678</v>
      </c>
      <c r="Y22" s="61">
        <v>43341</v>
      </c>
      <c r="Z22" s="58" t="s">
        <v>519</v>
      </c>
      <c r="AA22" s="58" t="s">
        <v>497</v>
      </c>
      <c r="AB22" s="58">
        <v>10.6</v>
      </c>
      <c r="AC22" s="58" t="s">
        <v>467</v>
      </c>
      <c r="AD22" s="58">
        <v>61</v>
      </c>
    </row>
    <row r="23" spans="1:30" ht="17.25" customHeight="1" thickBot="1" x14ac:dyDescent="0.3">
      <c r="A23" s="58">
        <v>18</v>
      </c>
      <c r="B23" s="59">
        <v>5.04E-2</v>
      </c>
      <c r="C23" s="59">
        <v>4.24E-2</v>
      </c>
      <c r="D23" s="59">
        <v>4.6600000000000003E-2</v>
      </c>
      <c r="F23" s="58" t="s">
        <v>497</v>
      </c>
      <c r="G23" s="60">
        <v>31258</v>
      </c>
      <c r="H23" s="58">
        <v>1.21</v>
      </c>
      <c r="J23" s="46">
        <v>20</v>
      </c>
      <c r="K23" s="46">
        <f>X12</f>
        <v>2885</v>
      </c>
      <c r="L23" s="52"/>
      <c r="M23" s="46"/>
      <c r="N23" s="57">
        <f t="shared" si="0"/>
        <v>0.1122568093385214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2654</v>
      </c>
      <c r="Y23" s="61">
        <v>43419</v>
      </c>
      <c r="Z23" s="58" t="s">
        <v>518</v>
      </c>
      <c r="AA23" s="58" t="s">
        <v>498</v>
      </c>
      <c r="AB23" s="58">
        <v>10.5</v>
      </c>
      <c r="AC23" s="58" t="s">
        <v>467</v>
      </c>
      <c r="AD23" s="58">
        <v>59</v>
      </c>
    </row>
    <row r="24" spans="1:30" ht="17.25" customHeight="1" thickBot="1" x14ac:dyDescent="0.3">
      <c r="A24" s="58">
        <v>19</v>
      </c>
      <c r="B24" s="59">
        <v>3.4500000000000003E-2</v>
      </c>
      <c r="C24" s="59">
        <v>2.69E-2</v>
      </c>
      <c r="D24" s="59">
        <v>3.0800000000000001E-2</v>
      </c>
      <c r="F24" s="58" t="s">
        <v>498</v>
      </c>
      <c r="G24" s="60">
        <v>30417</v>
      </c>
      <c r="H24" s="58">
        <v>1.18</v>
      </c>
      <c r="J24" s="46">
        <v>30</v>
      </c>
      <c r="K24" s="46">
        <f>X14</f>
        <v>2858</v>
      </c>
      <c r="L24" s="52"/>
      <c r="M24" s="46"/>
      <c r="N24" s="57">
        <f t="shared" si="0"/>
        <v>0.11120622568093386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2631</v>
      </c>
      <c r="Y24" s="61">
        <v>43123</v>
      </c>
      <c r="Z24" s="58" t="s">
        <v>529</v>
      </c>
      <c r="AA24" s="58" t="s">
        <v>496</v>
      </c>
      <c r="AB24" s="58">
        <v>10.4</v>
      </c>
      <c r="AC24" s="58" t="s">
        <v>468</v>
      </c>
      <c r="AD24" s="58">
        <v>53</v>
      </c>
    </row>
    <row r="25" spans="1:30" ht="17.25" customHeight="1" thickBot="1" x14ac:dyDescent="0.3">
      <c r="A25" s="58">
        <v>20</v>
      </c>
      <c r="B25" s="59">
        <v>2.4400000000000002E-2</v>
      </c>
      <c r="C25" s="59">
        <v>1.9099999999999999E-2</v>
      </c>
      <c r="D25" s="59">
        <v>2.18E-2</v>
      </c>
      <c r="F25" s="58" t="s">
        <v>499</v>
      </c>
      <c r="G25" s="60">
        <v>30933</v>
      </c>
      <c r="H25" s="58">
        <v>1.2</v>
      </c>
      <c r="J25" s="46">
        <v>50</v>
      </c>
      <c r="K25" s="46">
        <f>X18</f>
        <v>2814</v>
      </c>
      <c r="L25" s="52"/>
      <c r="M25" s="46"/>
      <c r="N25" s="57">
        <f t="shared" si="0"/>
        <v>0.10949416342412452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1.78E-2</v>
      </c>
      <c r="C26" s="59">
        <v>1.5299999999999999E-2</v>
      </c>
      <c r="D26" s="59">
        <v>1.66E-2</v>
      </c>
      <c r="F26" s="58" t="s">
        <v>500</v>
      </c>
      <c r="G26" s="60">
        <v>16058</v>
      </c>
      <c r="H26" s="58">
        <v>0.62</v>
      </c>
      <c r="J26" s="46">
        <v>100</v>
      </c>
      <c r="K26" s="46">
        <f>X20</f>
        <v>2728</v>
      </c>
      <c r="L26" s="52"/>
      <c r="M26" s="46"/>
      <c r="N26" s="57">
        <f t="shared" si="0"/>
        <v>0.10614785992217898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1.35E-2</v>
      </c>
      <c r="C27" s="59">
        <v>9.5999999999999992E-3</v>
      </c>
      <c r="D27" s="59">
        <v>1.1599999999999999E-2</v>
      </c>
      <c r="J27" s="46">
        <v>150</v>
      </c>
      <c r="K27" s="46">
        <f>X22</f>
        <v>2678</v>
      </c>
      <c r="L27" s="52"/>
      <c r="M27" s="46"/>
      <c r="N27" s="57">
        <f t="shared" si="0"/>
        <v>0.1042023346303502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9.4000000000000004E-3</v>
      </c>
      <c r="C28" s="59">
        <v>5.8999999999999999E-3</v>
      </c>
      <c r="D28" s="59">
        <v>7.7000000000000002E-3</v>
      </c>
      <c r="J28" s="46">
        <v>200</v>
      </c>
      <c r="K28" s="46">
        <f>X24</f>
        <v>2631</v>
      </c>
      <c r="L28" s="52"/>
      <c r="M28" s="46"/>
      <c r="N28" s="57">
        <f t="shared" si="0"/>
        <v>0.10237354085603113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552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577</v>
      </c>
      <c r="F2" s="40">
        <v>43200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4330</v>
      </c>
      <c r="Y2" s="61">
        <v>43118</v>
      </c>
      <c r="Z2" s="58" t="s">
        <v>522</v>
      </c>
      <c r="AA2" s="58" t="s">
        <v>498</v>
      </c>
      <c r="AB2" s="58">
        <v>10.4</v>
      </c>
      <c r="AC2" s="58" t="s">
        <v>501</v>
      </c>
      <c r="AD2" s="58">
        <v>53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4275</v>
      </c>
      <c r="Y3" s="61">
        <v>43118</v>
      </c>
      <c r="Z3" s="58" t="s">
        <v>520</v>
      </c>
      <c r="AA3" s="58" t="s">
        <v>498</v>
      </c>
      <c r="AB3" s="58">
        <v>10.3</v>
      </c>
      <c r="AC3" s="58" t="s">
        <v>501</v>
      </c>
      <c r="AD3" s="58">
        <v>53</v>
      </c>
    </row>
    <row r="4" spans="1:30" ht="14.4" thickBot="1" x14ac:dyDescent="0.3">
      <c r="A4" s="42" t="s">
        <v>466</v>
      </c>
      <c r="B4" s="43" t="s">
        <v>501</v>
      </c>
      <c r="C4" s="91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4231</v>
      </c>
      <c r="Y4" s="61">
        <v>43119</v>
      </c>
      <c r="Z4" s="58" t="s">
        <v>520</v>
      </c>
      <c r="AA4" s="58" t="s">
        <v>499</v>
      </c>
      <c r="AB4" s="58">
        <v>10.199999999999999</v>
      </c>
      <c r="AC4" s="58" t="s">
        <v>501</v>
      </c>
      <c r="AD4" s="58">
        <v>55</v>
      </c>
    </row>
    <row r="5" spans="1:30" ht="18.75" customHeight="1" thickBot="1" x14ac:dyDescent="0.3">
      <c r="A5" s="58">
        <v>0</v>
      </c>
      <c r="B5" s="59">
        <f>[2]Sheet2!C1</f>
        <v>4.7999999999999996E-3</v>
      </c>
      <c r="C5" s="59">
        <f>[2]Sheet2!D1</f>
        <v>6.3E-3</v>
      </c>
      <c r="D5" s="59">
        <f>[2]Sheet2!E1</f>
        <v>5.4000000000000003E-3</v>
      </c>
      <c r="F5" s="58" t="s">
        <v>474</v>
      </c>
      <c r="G5" s="60">
        <v>47726</v>
      </c>
      <c r="H5" s="58">
        <v>1.1499999999999999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4149</v>
      </c>
      <c r="Y5" s="61">
        <v>43102</v>
      </c>
      <c r="Z5" s="58" t="s">
        <v>520</v>
      </c>
      <c r="AA5" s="58" t="s">
        <v>496</v>
      </c>
      <c r="AB5" s="58">
        <v>10</v>
      </c>
      <c r="AC5" s="58" t="s">
        <v>501</v>
      </c>
      <c r="AD5" s="58">
        <v>53</v>
      </c>
    </row>
    <row r="6" spans="1:30" ht="17.25" customHeight="1" thickBot="1" x14ac:dyDescent="0.3">
      <c r="A6" s="58">
        <v>1</v>
      </c>
      <c r="B6" s="59">
        <f>[2]Sheet2!C2</f>
        <v>3.3E-3</v>
      </c>
      <c r="C6" s="59">
        <f>[2]Sheet2!D2</f>
        <v>4.1999999999999997E-3</v>
      </c>
      <c r="D6" s="59">
        <f>[2]Sheet2!E2</f>
        <v>3.7000000000000002E-3</v>
      </c>
      <c r="F6" s="58" t="s">
        <v>476</v>
      </c>
      <c r="G6" s="60">
        <v>48735</v>
      </c>
      <c r="H6" s="58">
        <v>1.18</v>
      </c>
      <c r="J6" s="47" t="s">
        <v>477</v>
      </c>
      <c r="K6" s="48">
        <f>LARGE((K8,K9),1)</f>
        <v>0.56131479140328699</v>
      </c>
      <c r="N6" s="48" t="s">
        <v>502</v>
      </c>
      <c r="O6" s="93"/>
      <c r="P6" s="93"/>
      <c r="Q6" s="93"/>
      <c r="R6" s="93"/>
      <c r="S6" s="93"/>
      <c r="T6" s="93"/>
      <c r="U6" s="97"/>
      <c r="W6" s="58">
        <v>5</v>
      </c>
      <c r="X6" s="58">
        <v>4112</v>
      </c>
      <c r="Y6" s="61">
        <v>43118</v>
      </c>
      <c r="Z6" s="58" t="s">
        <v>519</v>
      </c>
      <c r="AA6" s="58" t="s">
        <v>498</v>
      </c>
      <c r="AB6" s="58">
        <v>9.9</v>
      </c>
      <c r="AC6" s="58" t="s">
        <v>501</v>
      </c>
      <c r="AD6" s="58">
        <v>56</v>
      </c>
    </row>
    <row r="7" spans="1:30" ht="17.25" customHeight="1" thickBot="1" x14ac:dyDescent="0.3">
      <c r="A7" s="58">
        <v>2</v>
      </c>
      <c r="B7" s="59">
        <f>[2]Sheet2!C3</f>
        <v>2.3999999999999998E-3</v>
      </c>
      <c r="C7" s="59">
        <f>[2]Sheet2!D3</f>
        <v>3.0000000000000001E-3</v>
      </c>
      <c r="D7" s="59">
        <f>[2]Sheet2!E3</f>
        <v>2.7000000000000001E-3</v>
      </c>
      <c r="F7" s="58" t="s">
        <v>478</v>
      </c>
      <c r="G7" s="60">
        <v>49465</v>
      </c>
      <c r="H7" s="58">
        <v>1.2</v>
      </c>
      <c r="J7" s="49" t="s">
        <v>479</v>
      </c>
      <c r="K7" s="48">
        <f>LARGE((K10,K11),1)</f>
        <v>0.52056641942009452</v>
      </c>
      <c r="N7" s="48" t="s">
        <v>501</v>
      </c>
      <c r="O7" s="93"/>
      <c r="P7" s="93"/>
      <c r="Q7" s="93"/>
      <c r="R7" s="93"/>
      <c r="S7" s="93"/>
      <c r="T7" s="93"/>
      <c r="U7" s="97"/>
      <c r="W7" s="58">
        <v>6</v>
      </c>
      <c r="X7" s="58">
        <v>4098</v>
      </c>
      <c r="Y7" s="61">
        <v>43104</v>
      </c>
      <c r="Z7" s="58" t="s">
        <v>520</v>
      </c>
      <c r="AA7" s="58" t="s">
        <v>498</v>
      </c>
      <c r="AB7" s="58">
        <v>9.9</v>
      </c>
      <c r="AC7" s="58" t="s">
        <v>501</v>
      </c>
      <c r="AD7" s="58">
        <v>56</v>
      </c>
    </row>
    <row r="8" spans="1:30" ht="17.25" customHeight="1" thickBot="1" x14ac:dyDescent="0.35">
      <c r="A8" s="58">
        <v>3</v>
      </c>
      <c r="B8" s="59">
        <f>[2]Sheet2!C4</f>
        <v>3.2000000000000002E-3</v>
      </c>
      <c r="C8" s="59">
        <f>[2]Sheet2!D4</f>
        <v>2.5000000000000001E-3</v>
      </c>
      <c r="D8" s="59">
        <f>[2]Sheet2!E4</f>
        <v>2.8999999999999998E-3</v>
      </c>
      <c r="F8" s="58" t="s">
        <v>480</v>
      </c>
      <c r="G8" s="60">
        <v>45498</v>
      </c>
      <c r="H8" s="58">
        <v>1.1000000000000001</v>
      </c>
      <c r="K8" s="50">
        <f>LARGE(B11:C11,1)/(B11+C11)</f>
        <v>0.56131479140328699</v>
      </c>
      <c r="O8" s="93"/>
      <c r="P8" s="93"/>
      <c r="Q8" s="93"/>
      <c r="R8" s="93"/>
      <c r="S8" s="93"/>
      <c r="T8" s="93"/>
      <c r="U8" s="97"/>
      <c r="W8" s="58">
        <v>7</v>
      </c>
      <c r="X8" s="58">
        <v>4093</v>
      </c>
      <c r="Y8" s="61">
        <v>43104</v>
      </c>
      <c r="Z8" s="58" t="s">
        <v>519</v>
      </c>
      <c r="AA8" s="58" t="s">
        <v>498</v>
      </c>
      <c r="AB8" s="58">
        <v>9.9</v>
      </c>
      <c r="AC8" s="58" t="s">
        <v>501</v>
      </c>
      <c r="AD8" s="58">
        <v>56</v>
      </c>
    </row>
    <row r="9" spans="1:30" ht="17.25" customHeight="1" thickBot="1" x14ac:dyDescent="0.35">
      <c r="A9" s="58">
        <v>4</v>
      </c>
      <c r="B9" s="59">
        <f>[2]Sheet2!C5</f>
        <v>6.7999999999999996E-3</v>
      </c>
      <c r="C9" s="59">
        <f>[2]Sheet2!D5</f>
        <v>5.4999999999999997E-3</v>
      </c>
      <c r="D9" s="59">
        <f>[2]Sheet2!E5</f>
        <v>6.3E-3</v>
      </c>
      <c r="F9" s="58" t="s">
        <v>481</v>
      </c>
      <c r="G9" s="60">
        <v>39934</v>
      </c>
      <c r="H9" s="58">
        <v>0.97</v>
      </c>
      <c r="K9" s="50">
        <f>LARGE(B12:C12,1)/(B12+C12)</f>
        <v>0.50372825186412595</v>
      </c>
      <c r="O9" s="93"/>
      <c r="P9" s="93"/>
      <c r="Q9" s="93"/>
      <c r="R9" s="93"/>
      <c r="S9" s="93"/>
      <c r="T9" s="93"/>
      <c r="U9" s="97"/>
      <c r="W9" s="58">
        <v>8</v>
      </c>
      <c r="X9" s="58">
        <v>4092</v>
      </c>
      <c r="Y9" s="61">
        <v>43105</v>
      </c>
      <c r="Z9" s="58" t="s">
        <v>519</v>
      </c>
      <c r="AA9" s="58" t="s">
        <v>499</v>
      </c>
      <c r="AB9" s="58">
        <v>9.9</v>
      </c>
      <c r="AC9" s="58" t="s">
        <v>501</v>
      </c>
      <c r="AD9" s="58">
        <v>55</v>
      </c>
    </row>
    <row r="10" spans="1:30" ht="17.25" customHeight="1" thickBot="1" x14ac:dyDescent="0.35">
      <c r="A10" s="58">
        <v>5</v>
      </c>
      <c r="B10" s="59">
        <f>[2]Sheet2!C6</f>
        <v>1.34E-2</v>
      </c>
      <c r="C10" s="59">
        <f>[2]Sheet2!D6</f>
        <v>1.46E-2</v>
      </c>
      <c r="D10" s="59">
        <f>[2]Sheet2!E6</f>
        <v>1.3899999999999999E-2</v>
      </c>
      <c r="F10" s="58" t="s">
        <v>482</v>
      </c>
      <c r="G10" s="60">
        <v>38825</v>
      </c>
      <c r="H10" s="58">
        <v>0.94</v>
      </c>
      <c r="K10" s="50">
        <f>LARGE(B20:C20,1)/(B20+C20)</f>
        <v>0.52043596730245234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4087</v>
      </c>
      <c r="Y10" s="61">
        <v>43103</v>
      </c>
      <c r="Z10" s="58" t="s">
        <v>520</v>
      </c>
      <c r="AA10" s="58" t="s">
        <v>497</v>
      </c>
      <c r="AB10" s="58">
        <v>9.8000000000000007</v>
      </c>
      <c r="AC10" s="58" t="s">
        <v>501</v>
      </c>
      <c r="AD10" s="58">
        <v>54</v>
      </c>
    </row>
    <row r="11" spans="1:30" ht="17.25" customHeight="1" thickBot="1" x14ac:dyDescent="0.35">
      <c r="A11" s="58">
        <v>6</v>
      </c>
      <c r="B11" s="59">
        <f>[2]Sheet2!C7</f>
        <v>3.4700000000000002E-2</v>
      </c>
      <c r="C11" s="59">
        <f>[2]Sheet2!D7</f>
        <v>4.4400000000000002E-2</v>
      </c>
      <c r="D11" s="59">
        <f>[2]Sheet2!E7</f>
        <v>3.8899999999999997E-2</v>
      </c>
      <c r="F11" s="58" t="s">
        <v>483</v>
      </c>
      <c r="G11" s="60">
        <v>37752</v>
      </c>
      <c r="H11" s="58">
        <v>0.91</v>
      </c>
      <c r="K11" s="50">
        <f>LARGE(B21:C21,1)/(B21+C21)</f>
        <v>0.52056641942009452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4078</v>
      </c>
      <c r="Y11" s="61">
        <v>43116</v>
      </c>
      <c r="Z11" s="58" t="s">
        <v>518</v>
      </c>
      <c r="AA11" s="58" t="s">
        <v>496</v>
      </c>
      <c r="AB11" s="58">
        <v>9.8000000000000007</v>
      </c>
      <c r="AC11" s="58" t="s">
        <v>501</v>
      </c>
      <c r="AD11" s="58">
        <v>54</v>
      </c>
    </row>
    <row r="12" spans="1:30" ht="17.25" customHeight="1" thickBot="1" x14ac:dyDescent="0.3">
      <c r="A12" s="58">
        <v>7</v>
      </c>
      <c r="B12" s="59">
        <f>[2]Sheet2!C8</f>
        <v>6.08E-2</v>
      </c>
      <c r="C12" s="59">
        <f>[2]Sheet2!D8</f>
        <v>5.9900000000000002E-2</v>
      </c>
      <c r="D12" s="59">
        <f>[2]Sheet2!E8</f>
        <v>6.0400000000000002E-2</v>
      </c>
      <c r="F12" s="58" t="s">
        <v>484</v>
      </c>
      <c r="G12" s="60">
        <v>36999</v>
      </c>
      <c r="H12" s="58">
        <v>0.89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3997</v>
      </c>
      <c r="Y12" s="61">
        <v>43173</v>
      </c>
      <c r="Z12" s="58" t="s">
        <v>519</v>
      </c>
      <c r="AA12" s="58" t="s">
        <v>497</v>
      </c>
      <c r="AB12" s="58">
        <v>9.6</v>
      </c>
      <c r="AC12" s="58" t="s">
        <v>501</v>
      </c>
      <c r="AD12" s="58">
        <v>55</v>
      </c>
    </row>
    <row r="13" spans="1:30" ht="17.25" customHeight="1" thickBot="1" x14ac:dyDescent="0.3">
      <c r="A13" s="58">
        <v>8</v>
      </c>
      <c r="B13" s="59">
        <f>[2]Sheet2!C9</f>
        <v>6.0900000000000003E-2</v>
      </c>
      <c r="C13" s="59">
        <f>[2]Sheet2!D9</f>
        <v>6.0400000000000002E-2</v>
      </c>
      <c r="D13" s="59">
        <f>[2]Sheet2!E9</f>
        <v>6.0699999999999997E-2</v>
      </c>
      <c r="F13" s="58" t="s">
        <v>485</v>
      </c>
      <c r="G13" s="60">
        <v>34712</v>
      </c>
      <c r="H13" s="58">
        <v>0.84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3968</v>
      </c>
      <c r="Y13" s="61">
        <v>43102</v>
      </c>
      <c r="Z13" s="58" t="s">
        <v>522</v>
      </c>
      <c r="AA13" s="58" t="s">
        <v>496</v>
      </c>
      <c r="AB13" s="58">
        <v>9.6</v>
      </c>
      <c r="AC13" s="58" t="s">
        <v>501</v>
      </c>
      <c r="AD13" s="58">
        <v>53</v>
      </c>
    </row>
    <row r="14" spans="1:30" ht="14.4" thickBot="1" x14ac:dyDescent="0.3">
      <c r="A14" s="58">
        <v>9</v>
      </c>
      <c r="B14" s="59">
        <f>[2]Sheet2!C10</f>
        <v>6.5000000000000002E-2</v>
      </c>
      <c r="C14" s="59">
        <f>[2]Sheet2!D10</f>
        <v>5.8400000000000001E-2</v>
      </c>
      <c r="D14" s="59">
        <f>[2]Sheet2!E10</f>
        <v>6.2100000000000002E-2</v>
      </c>
      <c r="F14" s="58" t="s">
        <v>486</v>
      </c>
      <c r="G14" s="60">
        <v>38624</v>
      </c>
      <c r="H14" s="58">
        <v>0.93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3946</v>
      </c>
      <c r="Y14" s="61">
        <v>43172</v>
      </c>
      <c r="Z14" s="58" t="s">
        <v>518</v>
      </c>
      <c r="AA14" s="58" t="s">
        <v>496</v>
      </c>
      <c r="AB14" s="58">
        <v>9.5</v>
      </c>
      <c r="AC14" s="58" t="s">
        <v>501</v>
      </c>
      <c r="AD14" s="58">
        <v>57</v>
      </c>
    </row>
    <row r="15" spans="1:30" ht="14.4" thickBot="1" x14ac:dyDescent="0.3">
      <c r="A15" s="58">
        <v>10</v>
      </c>
      <c r="B15" s="59">
        <f>[2]Sheet2!C11</f>
        <v>7.0000000000000007E-2</v>
      </c>
      <c r="C15" s="59">
        <f>[2]Sheet2!D11</f>
        <v>6.2100000000000002E-2</v>
      </c>
      <c r="D15" s="59">
        <f>[2]Sheet2!E11</f>
        <v>6.6500000000000004E-2</v>
      </c>
      <c r="F15" s="58" t="s">
        <v>487</v>
      </c>
      <c r="G15" s="60">
        <v>40065</v>
      </c>
      <c r="H15" s="58">
        <v>0.97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3928</v>
      </c>
      <c r="Y15" s="61">
        <v>43117</v>
      </c>
      <c r="Z15" s="58" t="s">
        <v>520</v>
      </c>
      <c r="AA15" s="58" t="s">
        <v>497</v>
      </c>
      <c r="AB15" s="58">
        <v>9.5</v>
      </c>
      <c r="AC15" s="58" t="s">
        <v>501</v>
      </c>
      <c r="AD15" s="58">
        <v>58</v>
      </c>
    </row>
    <row r="16" spans="1:30" ht="14.4" thickBot="1" x14ac:dyDescent="0.3">
      <c r="A16" s="58">
        <v>11</v>
      </c>
      <c r="B16" s="59">
        <f>[2]Sheet2!C12</f>
        <v>7.2300000000000003E-2</v>
      </c>
      <c r="C16" s="59">
        <f>[2]Sheet2!D12</f>
        <v>6.5600000000000006E-2</v>
      </c>
      <c r="D16" s="59">
        <f>[2]Sheet2!E12</f>
        <v>6.9400000000000003E-2</v>
      </c>
      <c r="F16" s="58" t="s">
        <v>488</v>
      </c>
      <c r="G16" s="60">
        <v>40520</v>
      </c>
      <c r="H16" s="58">
        <v>0.98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3911</v>
      </c>
      <c r="Y16" s="61">
        <v>43144</v>
      </c>
      <c r="Z16" s="58" t="s">
        <v>520</v>
      </c>
      <c r="AA16" s="58" t="s">
        <v>496</v>
      </c>
      <c r="AB16" s="58">
        <v>9.4</v>
      </c>
      <c r="AC16" s="58" t="s">
        <v>501</v>
      </c>
      <c r="AD16" s="58">
        <v>58</v>
      </c>
    </row>
    <row r="17" spans="1:30" ht="14.4" thickBot="1" x14ac:dyDescent="0.3">
      <c r="A17" s="58">
        <v>12</v>
      </c>
      <c r="B17" s="59">
        <f>[2]Sheet2!C13</f>
        <v>7.0800000000000002E-2</v>
      </c>
      <c r="C17" s="59">
        <f>[2]Sheet2!D13</f>
        <v>6.9199999999999998E-2</v>
      </c>
      <c r="D17" s="59">
        <f>[2]Sheet2!E13</f>
        <v>7.0099999999999996E-2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3903</v>
      </c>
      <c r="Y17" s="61">
        <v>43153</v>
      </c>
      <c r="Z17" s="58" t="s">
        <v>522</v>
      </c>
      <c r="AA17" s="58" t="s">
        <v>498</v>
      </c>
      <c r="AB17" s="58">
        <v>9.4</v>
      </c>
      <c r="AC17" s="58" t="s">
        <v>501</v>
      </c>
      <c r="AD17" s="58">
        <v>57</v>
      </c>
    </row>
    <row r="18" spans="1:30" ht="14.4" thickBot="1" x14ac:dyDescent="0.3">
      <c r="A18" s="58">
        <v>13</v>
      </c>
      <c r="B18" s="59">
        <f>[2]Sheet2!C14</f>
        <v>6.8500000000000005E-2</v>
      </c>
      <c r="C18" s="59">
        <f>[2]Sheet2!D14</f>
        <v>7.0900000000000005E-2</v>
      </c>
      <c r="D18" s="59">
        <f>[2]Sheet2!E14</f>
        <v>6.9599999999999995E-2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3889</v>
      </c>
      <c r="Y18" s="61">
        <v>43111</v>
      </c>
      <c r="Z18" s="58" t="s">
        <v>520</v>
      </c>
      <c r="AA18" s="58" t="s">
        <v>498</v>
      </c>
      <c r="AB18" s="58">
        <v>9.4</v>
      </c>
      <c r="AC18" s="58" t="s">
        <v>501</v>
      </c>
      <c r="AD18" s="58">
        <v>57</v>
      </c>
    </row>
    <row r="19" spans="1:30" ht="17.25" customHeight="1" thickBot="1" x14ac:dyDescent="0.3">
      <c r="A19" s="58">
        <v>14</v>
      </c>
      <c r="B19" s="59">
        <f>[2]Sheet2!C15</f>
        <v>7.1300000000000002E-2</v>
      </c>
      <c r="C19" s="59">
        <f>[2]Sheet2!D15</f>
        <v>7.1400000000000005E-2</v>
      </c>
      <c r="D19" s="59">
        <f>[2]Sheet2!E15</f>
        <v>7.1300000000000002E-2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3836</v>
      </c>
      <c r="Y19" s="61">
        <v>43182</v>
      </c>
      <c r="Z19" s="58" t="s">
        <v>519</v>
      </c>
      <c r="AA19" s="58" t="s">
        <v>499</v>
      </c>
      <c r="AB19" s="58">
        <v>9.1999999999999993</v>
      </c>
      <c r="AC19" s="58" t="s">
        <v>501</v>
      </c>
      <c r="AD19" s="58">
        <v>54</v>
      </c>
    </row>
    <row r="20" spans="1:30" ht="17.25" customHeight="1" thickBot="1" x14ac:dyDescent="0.3">
      <c r="A20" s="58">
        <v>15</v>
      </c>
      <c r="B20" s="59">
        <f>[2]Sheet2!C16</f>
        <v>7.6399999999999996E-2</v>
      </c>
      <c r="C20" s="59">
        <f>[2]Sheet2!D16</f>
        <v>7.0400000000000004E-2</v>
      </c>
      <c r="D20" s="59">
        <f>[2]Sheet2!E16</f>
        <v>7.3800000000000004E-2</v>
      </c>
      <c r="F20" s="58" t="s">
        <v>491</v>
      </c>
      <c r="G20" s="60">
        <v>30926</v>
      </c>
      <c r="H20" s="58">
        <v>0.75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3804</v>
      </c>
      <c r="Y20" s="61">
        <v>43140</v>
      </c>
      <c r="Z20" s="58" t="s">
        <v>519</v>
      </c>
      <c r="AA20" s="58" t="s">
        <v>499</v>
      </c>
      <c r="AB20" s="58">
        <v>9.1999999999999993</v>
      </c>
      <c r="AC20" s="58" t="s">
        <v>501</v>
      </c>
      <c r="AD20" s="58">
        <v>57</v>
      </c>
    </row>
    <row r="21" spans="1:30" ht="17.25" customHeight="1" thickBot="1" x14ac:dyDescent="0.3">
      <c r="A21" s="58">
        <v>16</v>
      </c>
      <c r="B21" s="59">
        <f>[2]Sheet2!C17</f>
        <v>7.7200000000000005E-2</v>
      </c>
      <c r="C21" s="59">
        <f>[2]Sheet2!D17</f>
        <v>7.1099999999999997E-2</v>
      </c>
      <c r="D21" s="59">
        <f>[2]Sheet2!E17</f>
        <v>7.4499999999999997E-2</v>
      </c>
      <c r="F21" s="58" t="s">
        <v>495</v>
      </c>
      <c r="G21" s="60">
        <v>41756</v>
      </c>
      <c r="H21" s="58">
        <v>1.01</v>
      </c>
      <c r="J21" s="46">
        <v>5</v>
      </c>
      <c r="K21" s="46">
        <f>X6</f>
        <v>4112</v>
      </c>
      <c r="L21" s="52"/>
      <c r="M21" s="46"/>
      <c r="N21" s="57">
        <f>K21/$F$2</f>
        <v>9.5185185185185192E-2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3780</v>
      </c>
      <c r="Y21" s="61">
        <v>43105</v>
      </c>
      <c r="Z21" s="58" t="s">
        <v>518</v>
      </c>
      <c r="AA21" s="58" t="s">
        <v>499</v>
      </c>
      <c r="AB21" s="58">
        <v>9.1</v>
      </c>
      <c r="AC21" s="58" t="s">
        <v>502</v>
      </c>
      <c r="AD21" s="58">
        <v>50</v>
      </c>
    </row>
    <row r="22" spans="1:30" ht="17.25" customHeight="1" thickBot="1" x14ac:dyDescent="0.3">
      <c r="A22" s="58">
        <v>17</v>
      </c>
      <c r="B22" s="59">
        <f>[2]Sheet2!C18</f>
        <v>6.9199999999999998E-2</v>
      </c>
      <c r="C22" s="59">
        <f>[2]Sheet2!D18</f>
        <v>7.1900000000000006E-2</v>
      </c>
      <c r="D22" s="59">
        <f>[2]Sheet2!E18</f>
        <v>7.0400000000000004E-2</v>
      </c>
      <c r="F22" s="58" t="s">
        <v>496</v>
      </c>
      <c r="G22" s="60">
        <v>43829</v>
      </c>
      <c r="H22" s="58">
        <v>1.06</v>
      </c>
      <c r="J22" s="46">
        <v>10</v>
      </c>
      <c r="K22" s="46">
        <f>X11</f>
        <v>4078</v>
      </c>
      <c r="L22" s="52"/>
      <c r="M22" s="46"/>
      <c r="N22" s="57">
        <f t="shared" ref="N22:N28" si="0">K22/$F$2</f>
        <v>9.4398148148148148E-2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3761</v>
      </c>
      <c r="Y22" s="61">
        <v>43116</v>
      </c>
      <c r="Z22" s="58" t="s">
        <v>525</v>
      </c>
      <c r="AA22" s="58" t="s">
        <v>496</v>
      </c>
      <c r="AB22" s="58">
        <v>9.1</v>
      </c>
      <c r="AC22" s="58" t="s">
        <v>501</v>
      </c>
      <c r="AD22" s="58">
        <v>56</v>
      </c>
    </row>
    <row r="23" spans="1:30" ht="17.25" customHeight="1" thickBot="1" x14ac:dyDescent="0.3">
      <c r="A23" s="58">
        <v>18</v>
      </c>
      <c r="B23" s="59">
        <f>[2]Sheet2!C19</f>
        <v>4.9399999999999999E-2</v>
      </c>
      <c r="C23" s="59">
        <f>[2]Sheet2!D19</f>
        <v>6.0299999999999999E-2</v>
      </c>
      <c r="D23" s="59">
        <f>[2]Sheet2!E19</f>
        <v>5.4100000000000002E-2</v>
      </c>
      <c r="F23" s="58" t="s">
        <v>497</v>
      </c>
      <c r="G23" s="60">
        <v>44638</v>
      </c>
      <c r="H23" s="58">
        <v>1.08</v>
      </c>
      <c r="J23" s="46">
        <v>20</v>
      </c>
      <c r="K23" s="46">
        <f>X12</f>
        <v>3997</v>
      </c>
      <c r="L23" s="52"/>
      <c r="M23" s="46"/>
      <c r="N23" s="57">
        <f t="shared" si="0"/>
        <v>9.2523148148148146E-2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3733</v>
      </c>
      <c r="Y23" s="61">
        <v>43109</v>
      </c>
      <c r="Z23" s="58" t="s">
        <v>522</v>
      </c>
      <c r="AA23" s="58" t="s">
        <v>496</v>
      </c>
      <c r="AB23" s="58">
        <v>9</v>
      </c>
      <c r="AC23" s="58" t="s">
        <v>501</v>
      </c>
      <c r="AD23" s="58">
        <v>56</v>
      </c>
    </row>
    <row r="24" spans="1:30" ht="17.25" customHeight="1" thickBot="1" x14ac:dyDescent="0.3">
      <c r="A24" s="58">
        <v>19</v>
      </c>
      <c r="B24" s="59">
        <f>[2]Sheet2!C20</f>
        <v>3.9699999999999999E-2</v>
      </c>
      <c r="C24" s="59">
        <f>[2]Sheet2!D20</f>
        <v>4.1500000000000002E-2</v>
      </c>
      <c r="D24" s="59">
        <f>[2]Sheet2!E20</f>
        <v>4.0500000000000001E-2</v>
      </c>
      <c r="F24" s="58" t="s">
        <v>498</v>
      </c>
      <c r="G24" s="60">
        <v>44280</v>
      </c>
      <c r="H24" s="58">
        <v>1.07</v>
      </c>
      <c r="J24" s="46">
        <v>30</v>
      </c>
      <c r="K24" s="46">
        <f>X14</f>
        <v>3946</v>
      </c>
      <c r="L24" s="52"/>
      <c r="M24" s="46"/>
      <c r="N24" s="57">
        <f t="shared" si="0"/>
        <v>9.1342592592592586E-2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3711</v>
      </c>
      <c r="Y24" s="61">
        <v>43173</v>
      </c>
      <c r="Z24" s="58" t="s">
        <v>525</v>
      </c>
      <c r="AA24" s="58" t="s">
        <v>497</v>
      </c>
      <c r="AB24" s="58">
        <v>8.9</v>
      </c>
      <c r="AC24" s="58" t="s">
        <v>501</v>
      </c>
      <c r="AD24" s="58">
        <v>60</v>
      </c>
    </row>
    <row r="25" spans="1:30" ht="17.25" customHeight="1" thickBot="1" x14ac:dyDescent="0.3">
      <c r="A25" s="58">
        <v>20</v>
      </c>
      <c r="B25" s="59">
        <f>[2]Sheet2!C21</f>
        <v>2.92E-2</v>
      </c>
      <c r="C25" s="59">
        <f>[2]Sheet2!D21</f>
        <v>3.2399999999999998E-2</v>
      </c>
      <c r="D25" s="59">
        <f>[2]Sheet2!E21</f>
        <v>3.0599999999999999E-2</v>
      </c>
      <c r="F25" s="58" t="s">
        <v>499</v>
      </c>
      <c r="G25" s="60">
        <v>45785</v>
      </c>
      <c r="H25" s="58">
        <v>1.1100000000000001</v>
      </c>
      <c r="J25" s="46">
        <v>50</v>
      </c>
      <c r="K25" s="46">
        <f>X18</f>
        <v>3889</v>
      </c>
      <c r="L25" s="52"/>
      <c r="M25" s="46"/>
      <c r="N25" s="57">
        <f t="shared" si="0"/>
        <v>9.0023148148148144E-2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f>[2]Sheet2!C22</f>
        <v>2.2599999999999999E-2</v>
      </c>
      <c r="C26" s="59">
        <f>[2]Sheet2!D22</f>
        <v>2.5999999999999999E-2</v>
      </c>
      <c r="D26" s="59">
        <f>[2]Sheet2!E22</f>
        <v>2.41E-2</v>
      </c>
      <c r="F26" s="58" t="s">
        <v>500</v>
      </c>
      <c r="G26" s="60">
        <v>37968</v>
      </c>
      <c r="H26" s="58">
        <v>0.92</v>
      </c>
      <c r="J26" s="46">
        <v>100</v>
      </c>
      <c r="K26" s="46">
        <f>X20</f>
        <v>3804</v>
      </c>
      <c r="L26" s="52"/>
      <c r="M26" s="46"/>
      <c r="N26" s="57">
        <f t="shared" si="0"/>
        <v>8.8055555555555554E-2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f>[2]Sheet2!C23</f>
        <v>1.72E-2</v>
      </c>
      <c r="C27" s="59">
        <f>[2]Sheet2!D23</f>
        <v>1.78E-2</v>
      </c>
      <c r="D27" s="59">
        <f>[2]Sheet2!E23</f>
        <v>1.7500000000000002E-2</v>
      </c>
      <c r="J27" s="46">
        <v>150</v>
      </c>
      <c r="K27" s="46">
        <f>X22</f>
        <v>3761</v>
      </c>
      <c r="L27" s="52"/>
      <c r="M27" s="46"/>
      <c r="N27" s="57">
        <f t="shared" si="0"/>
        <v>8.7060185185185185E-2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f>[2]Sheet2!C24</f>
        <v>1.09E-2</v>
      </c>
      <c r="C28" s="59">
        <f>[2]Sheet2!D24</f>
        <v>1.03E-2</v>
      </c>
      <c r="D28" s="59">
        <f>[2]Sheet2!E24</f>
        <v>1.06E-2</v>
      </c>
      <c r="J28" s="46">
        <v>200</v>
      </c>
      <c r="K28" s="46">
        <f>X24</f>
        <v>3711</v>
      </c>
      <c r="L28" s="52"/>
      <c r="M28" s="46"/>
      <c r="N28" s="57">
        <f t="shared" si="0"/>
        <v>8.5902777777777772E-2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3" sqref="F3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553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26500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2930</v>
      </c>
      <c r="Y2" s="61">
        <v>43125</v>
      </c>
      <c r="Z2" s="58" t="s">
        <v>519</v>
      </c>
      <c r="AA2" s="58" t="s">
        <v>498</v>
      </c>
      <c r="AB2" s="58">
        <v>11.4</v>
      </c>
      <c r="AC2" s="58" t="s">
        <v>501</v>
      </c>
      <c r="AD2" s="58">
        <v>58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2823</v>
      </c>
      <c r="Y3" s="61">
        <v>43144</v>
      </c>
      <c r="Z3" s="58" t="s">
        <v>519</v>
      </c>
      <c r="AA3" s="58" t="s">
        <v>496</v>
      </c>
      <c r="AB3" s="58">
        <v>11</v>
      </c>
      <c r="AC3" s="58" t="s">
        <v>501</v>
      </c>
      <c r="AD3" s="58">
        <v>58</v>
      </c>
    </row>
    <row r="4" spans="1:30" ht="14.4" thickBot="1" x14ac:dyDescent="0.3">
      <c r="A4" s="42" t="s">
        <v>466</v>
      </c>
      <c r="B4" s="43" t="s">
        <v>467</v>
      </c>
      <c r="C4" s="91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2785</v>
      </c>
      <c r="Y4" s="61">
        <v>43140</v>
      </c>
      <c r="Z4" s="58" t="s">
        <v>519</v>
      </c>
      <c r="AA4" s="58" t="s">
        <v>499</v>
      </c>
      <c r="AB4" s="58">
        <v>10.8</v>
      </c>
      <c r="AC4" s="58" t="s">
        <v>501</v>
      </c>
      <c r="AD4" s="58">
        <v>56</v>
      </c>
    </row>
    <row r="5" spans="1:30" ht="18.75" customHeight="1" thickBot="1" x14ac:dyDescent="0.3">
      <c r="A5" s="58">
        <v>0</v>
      </c>
      <c r="B5" s="59">
        <v>5.5999999999999999E-3</v>
      </c>
      <c r="C5" s="59">
        <v>4.1000000000000003E-3</v>
      </c>
      <c r="D5" s="59">
        <v>4.8999999999999998E-3</v>
      </c>
      <c r="F5" s="58" t="s">
        <v>474</v>
      </c>
      <c r="G5" s="60">
        <v>29080</v>
      </c>
      <c r="H5" s="58">
        <v>1.08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2781</v>
      </c>
      <c r="Y5" s="61">
        <v>43145</v>
      </c>
      <c r="Z5" s="58" t="s">
        <v>519</v>
      </c>
      <c r="AA5" s="58" t="s">
        <v>497</v>
      </c>
      <c r="AB5" s="58">
        <v>10.8</v>
      </c>
      <c r="AC5" s="58" t="s">
        <v>501</v>
      </c>
      <c r="AD5" s="58">
        <v>56</v>
      </c>
    </row>
    <row r="6" spans="1:30" ht="17.25" customHeight="1" thickBot="1" x14ac:dyDescent="0.3">
      <c r="A6" s="58">
        <v>1</v>
      </c>
      <c r="B6" s="59">
        <v>3.5999999999999999E-3</v>
      </c>
      <c r="C6" s="59">
        <v>2.8E-3</v>
      </c>
      <c r="D6" s="59">
        <v>3.2000000000000002E-3</v>
      </c>
      <c r="F6" s="58" t="s">
        <v>476</v>
      </c>
      <c r="G6" s="60">
        <v>31478</v>
      </c>
      <c r="H6" s="58">
        <v>1.17</v>
      </c>
      <c r="J6" s="47" t="s">
        <v>477</v>
      </c>
      <c r="K6" s="48">
        <f>LARGE((K8,K9),1)</f>
        <v>0.68336025848142168</v>
      </c>
      <c r="N6" s="48" t="s">
        <v>468</v>
      </c>
      <c r="O6" s="93"/>
      <c r="P6" s="93"/>
      <c r="Q6" s="93"/>
      <c r="R6" s="93"/>
      <c r="S6" s="93"/>
      <c r="T6" s="93"/>
      <c r="U6" s="97"/>
      <c r="W6" s="58">
        <v>5</v>
      </c>
      <c r="X6" s="58">
        <v>2777</v>
      </c>
      <c r="Y6" s="61">
        <v>43126</v>
      </c>
      <c r="Z6" s="58" t="s">
        <v>520</v>
      </c>
      <c r="AA6" s="58" t="s">
        <v>499</v>
      </c>
      <c r="AB6" s="58">
        <v>10.8</v>
      </c>
      <c r="AC6" s="58" t="s">
        <v>501</v>
      </c>
      <c r="AD6" s="58">
        <v>54</v>
      </c>
    </row>
    <row r="7" spans="1:30" ht="17.25" customHeight="1" thickBot="1" x14ac:dyDescent="0.3">
      <c r="A7" s="58">
        <v>2</v>
      </c>
      <c r="B7" s="59">
        <v>2.5999999999999999E-3</v>
      </c>
      <c r="C7" s="59">
        <v>2.3E-3</v>
      </c>
      <c r="D7" s="59">
        <v>2.3999999999999998E-3</v>
      </c>
      <c r="F7" s="58" t="s">
        <v>478</v>
      </c>
      <c r="G7" s="60">
        <v>30170</v>
      </c>
      <c r="H7" s="58">
        <v>1.1200000000000001</v>
      </c>
      <c r="J7" s="49" t="s">
        <v>479</v>
      </c>
      <c r="K7" s="48">
        <f>LARGE((K10,K11),1)</f>
        <v>0.55904522613065322</v>
      </c>
      <c r="N7" s="48" t="s">
        <v>467</v>
      </c>
      <c r="O7" s="93"/>
      <c r="P7" s="93"/>
      <c r="Q7" s="93"/>
      <c r="R7" s="93"/>
      <c r="S7" s="93"/>
      <c r="T7" s="93"/>
      <c r="U7" s="97"/>
      <c r="W7" s="58">
        <v>6</v>
      </c>
      <c r="X7" s="58">
        <v>2771</v>
      </c>
      <c r="Y7" s="61">
        <v>43130</v>
      </c>
      <c r="Z7" s="58" t="s">
        <v>520</v>
      </c>
      <c r="AA7" s="58" t="s">
        <v>496</v>
      </c>
      <c r="AB7" s="58">
        <v>10.8</v>
      </c>
      <c r="AC7" s="58" t="s">
        <v>501</v>
      </c>
      <c r="AD7" s="58">
        <v>54</v>
      </c>
    </row>
    <row r="8" spans="1:30" ht="17.25" customHeight="1" thickBot="1" x14ac:dyDescent="0.35">
      <c r="A8" s="58">
        <v>3</v>
      </c>
      <c r="B8" s="59">
        <v>1.9E-3</v>
      </c>
      <c r="C8" s="59">
        <v>2.5000000000000001E-3</v>
      </c>
      <c r="D8" s="59">
        <v>2.2000000000000001E-3</v>
      </c>
      <c r="F8" s="58" t="s">
        <v>480</v>
      </c>
      <c r="G8" s="60">
        <v>28419</v>
      </c>
      <c r="H8" s="58">
        <v>1.05</v>
      </c>
      <c r="K8" s="50">
        <f>LARGE(B11:C11,1)/(B11+C11)</f>
        <v>0.68336025848142168</v>
      </c>
      <c r="O8" s="93"/>
      <c r="P8" s="93"/>
      <c r="Q8" s="93"/>
      <c r="R8" s="93"/>
      <c r="S8" s="93"/>
      <c r="T8" s="93"/>
      <c r="U8" s="97"/>
      <c r="W8" s="58">
        <v>7</v>
      </c>
      <c r="X8" s="58">
        <v>2771</v>
      </c>
      <c r="Y8" s="61">
        <v>43419</v>
      </c>
      <c r="Z8" s="58" t="s">
        <v>519</v>
      </c>
      <c r="AA8" s="58" t="s">
        <v>498</v>
      </c>
      <c r="AB8" s="58">
        <v>10.8</v>
      </c>
      <c r="AC8" s="58" t="s">
        <v>501</v>
      </c>
      <c r="AD8" s="58">
        <v>56</v>
      </c>
    </row>
    <row r="9" spans="1:30" ht="17.25" customHeight="1" thickBot="1" x14ac:dyDescent="0.35">
      <c r="A9" s="58">
        <v>4</v>
      </c>
      <c r="B9" s="59">
        <v>2.5999999999999999E-3</v>
      </c>
      <c r="C9" s="59">
        <v>4.4999999999999997E-3</v>
      </c>
      <c r="D9" s="59">
        <v>3.5000000000000001E-3</v>
      </c>
      <c r="F9" s="58" t="s">
        <v>481</v>
      </c>
      <c r="G9" s="60">
        <v>24694</v>
      </c>
      <c r="H9" s="58">
        <v>0.91</v>
      </c>
      <c r="K9" s="50">
        <f>LARGE(B12:C12,1)/(B12+C12)</f>
        <v>0.57894736842105265</v>
      </c>
      <c r="O9" s="93"/>
      <c r="P9" s="93"/>
      <c r="Q9" s="93"/>
      <c r="R9" s="93"/>
      <c r="S9" s="93"/>
      <c r="T9" s="93"/>
      <c r="U9" s="97"/>
      <c r="W9" s="58">
        <v>8</v>
      </c>
      <c r="X9" s="58">
        <v>2767</v>
      </c>
      <c r="Y9" s="61">
        <v>43118</v>
      </c>
      <c r="Z9" s="58" t="s">
        <v>520</v>
      </c>
      <c r="AA9" s="58" t="s">
        <v>498</v>
      </c>
      <c r="AB9" s="58">
        <v>10.8</v>
      </c>
      <c r="AC9" s="58" t="s">
        <v>501</v>
      </c>
      <c r="AD9" s="58">
        <v>51</v>
      </c>
    </row>
    <row r="10" spans="1:30" ht="17.25" customHeight="1" thickBot="1" x14ac:dyDescent="0.35">
      <c r="A10" s="58">
        <v>5</v>
      </c>
      <c r="B10" s="59">
        <v>5.1000000000000004E-3</v>
      </c>
      <c r="C10" s="59">
        <v>1.2800000000000001E-2</v>
      </c>
      <c r="D10" s="59">
        <v>8.8999999999999999E-3</v>
      </c>
      <c r="F10" s="58" t="s">
        <v>482</v>
      </c>
      <c r="G10" s="60">
        <v>25552</v>
      </c>
      <c r="H10" s="58">
        <v>0.95</v>
      </c>
      <c r="K10" s="50">
        <f>LARGE(B20:C20,1)/(B20+C20)</f>
        <v>0.53059936908517358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2766</v>
      </c>
      <c r="Y10" s="61">
        <v>43119</v>
      </c>
      <c r="Z10" s="58" t="s">
        <v>520</v>
      </c>
      <c r="AA10" s="58" t="s">
        <v>499</v>
      </c>
      <c r="AB10" s="58">
        <v>10.8</v>
      </c>
      <c r="AC10" s="58" t="s">
        <v>501</v>
      </c>
      <c r="AD10" s="58">
        <v>53</v>
      </c>
    </row>
    <row r="11" spans="1:30" ht="17.25" customHeight="1" thickBot="1" x14ac:dyDescent="0.35">
      <c r="A11" s="58">
        <v>6</v>
      </c>
      <c r="B11" s="59">
        <v>1.9599999999999999E-2</v>
      </c>
      <c r="C11" s="59">
        <v>4.2299999999999997E-2</v>
      </c>
      <c r="D11" s="59">
        <v>3.0700000000000002E-2</v>
      </c>
      <c r="F11" s="58" t="s">
        <v>483</v>
      </c>
      <c r="G11" s="60">
        <v>22656</v>
      </c>
      <c r="H11" s="58">
        <v>0.84</v>
      </c>
      <c r="K11" s="50">
        <f>LARGE(B21:C21,1)/(B21+C21)</f>
        <v>0.55904522613065322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2760</v>
      </c>
      <c r="Y11" s="61">
        <v>43432</v>
      </c>
      <c r="Z11" s="58" t="s">
        <v>519</v>
      </c>
      <c r="AA11" s="58" t="s">
        <v>497</v>
      </c>
      <c r="AB11" s="58">
        <v>10.7</v>
      </c>
      <c r="AC11" s="58" t="s">
        <v>501</v>
      </c>
      <c r="AD11" s="58">
        <v>54</v>
      </c>
    </row>
    <row r="12" spans="1:30" ht="17.25" customHeight="1" thickBot="1" x14ac:dyDescent="0.3">
      <c r="A12" s="58">
        <v>7</v>
      </c>
      <c r="B12" s="59">
        <v>4.8800000000000003E-2</v>
      </c>
      <c r="C12" s="59">
        <v>6.7100000000000007E-2</v>
      </c>
      <c r="D12" s="59">
        <v>5.7799999999999997E-2</v>
      </c>
      <c r="F12" s="58" t="s">
        <v>484</v>
      </c>
      <c r="G12" s="60">
        <v>24768</v>
      </c>
      <c r="H12" s="58">
        <v>0.92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2711</v>
      </c>
      <c r="Y12" s="61">
        <v>43418</v>
      </c>
      <c r="Z12" s="58" t="s">
        <v>519</v>
      </c>
      <c r="AA12" s="58" t="s">
        <v>497</v>
      </c>
      <c r="AB12" s="58">
        <v>10.5</v>
      </c>
      <c r="AC12" s="58" t="s">
        <v>501</v>
      </c>
      <c r="AD12" s="58">
        <v>56</v>
      </c>
    </row>
    <row r="13" spans="1:30" ht="17.25" customHeight="1" thickBot="1" x14ac:dyDescent="0.3">
      <c r="A13" s="58">
        <v>8</v>
      </c>
      <c r="B13" s="59">
        <v>5.1200000000000002E-2</v>
      </c>
      <c r="C13" s="59">
        <v>7.0499999999999993E-2</v>
      </c>
      <c r="D13" s="59">
        <v>6.0600000000000001E-2</v>
      </c>
      <c r="F13" s="58" t="s">
        <v>485</v>
      </c>
      <c r="G13" s="60">
        <v>23552</v>
      </c>
      <c r="H13" s="58">
        <v>0.87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2704</v>
      </c>
      <c r="Y13" s="61">
        <v>43417</v>
      </c>
      <c r="Z13" s="58" t="s">
        <v>519</v>
      </c>
      <c r="AA13" s="58" t="s">
        <v>496</v>
      </c>
      <c r="AB13" s="58">
        <v>10.5</v>
      </c>
      <c r="AC13" s="58" t="s">
        <v>501</v>
      </c>
      <c r="AD13" s="58">
        <v>55</v>
      </c>
    </row>
    <row r="14" spans="1:30" ht="14.4" thickBot="1" x14ac:dyDescent="0.3">
      <c r="A14" s="58">
        <v>9</v>
      </c>
      <c r="B14" s="59">
        <v>5.8900000000000001E-2</v>
      </c>
      <c r="C14" s="59">
        <v>6.4100000000000004E-2</v>
      </c>
      <c r="D14" s="59">
        <v>6.1400000000000003E-2</v>
      </c>
      <c r="F14" s="58" t="s">
        <v>486</v>
      </c>
      <c r="G14" s="60">
        <v>26022</v>
      </c>
      <c r="H14" s="58">
        <v>0.96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2700</v>
      </c>
      <c r="Y14" s="61">
        <v>43119</v>
      </c>
      <c r="Z14" s="58" t="s">
        <v>519</v>
      </c>
      <c r="AA14" s="58" t="s">
        <v>499</v>
      </c>
      <c r="AB14" s="58">
        <v>10.5</v>
      </c>
      <c r="AC14" s="58" t="s">
        <v>501</v>
      </c>
      <c r="AD14" s="58">
        <v>56</v>
      </c>
    </row>
    <row r="15" spans="1:30" ht="14.4" thickBot="1" x14ac:dyDescent="0.3">
      <c r="A15" s="58">
        <v>10</v>
      </c>
      <c r="B15" s="59">
        <v>6.6400000000000001E-2</v>
      </c>
      <c r="C15" s="59">
        <v>6.54E-2</v>
      </c>
      <c r="D15" s="59">
        <v>6.59E-2</v>
      </c>
      <c r="F15" s="58" t="s">
        <v>487</v>
      </c>
      <c r="G15" s="60">
        <v>25940</v>
      </c>
      <c r="H15" s="58">
        <v>0.96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2695</v>
      </c>
      <c r="Y15" s="61">
        <v>43406</v>
      </c>
      <c r="Z15" s="58" t="s">
        <v>522</v>
      </c>
      <c r="AA15" s="58" t="s">
        <v>499</v>
      </c>
      <c r="AB15" s="58">
        <v>10.5</v>
      </c>
      <c r="AC15" s="58" t="s">
        <v>501</v>
      </c>
      <c r="AD15" s="58">
        <v>56</v>
      </c>
    </row>
    <row r="16" spans="1:30" ht="14.4" thickBot="1" x14ac:dyDescent="0.3">
      <c r="A16" s="58">
        <v>11</v>
      </c>
      <c r="B16" s="59">
        <v>7.0099999999999996E-2</v>
      </c>
      <c r="C16" s="59">
        <v>6.9599999999999995E-2</v>
      </c>
      <c r="D16" s="59">
        <v>6.9800000000000001E-2</v>
      </c>
      <c r="F16" s="58" t="s">
        <v>488</v>
      </c>
      <c r="G16" s="60">
        <v>26068</v>
      </c>
      <c r="H16" s="58">
        <v>0.97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2689</v>
      </c>
      <c r="Y16" s="61">
        <v>43433</v>
      </c>
      <c r="Z16" s="58" t="s">
        <v>520</v>
      </c>
      <c r="AA16" s="58" t="s">
        <v>498</v>
      </c>
      <c r="AB16" s="58">
        <v>10.5</v>
      </c>
      <c r="AC16" s="58" t="s">
        <v>501</v>
      </c>
      <c r="AD16" s="58">
        <v>52</v>
      </c>
    </row>
    <row r="17" spans="1:30" ht="14.4" thickBot="1" x14ac:dyDescent="0.3">
      <c r="A17" s="58">
        <v>12</v>
      </c>
      <c r="B17" s="59">
        <v>7.2999999999999995E-2</v>
      </c>
      <c r="C17" s="59">
        <v>7.1900000000000006E-2</v>
      </c>
      <c r="D17" s="59">
        <v>7.2400000000000006E-2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2678</v>
      </c>
      <c r="Y17" s="61">
        <v>43139</v>
      </c>
      <c r="Z17" s="58" t="s">
        <v>519</v>
      </c>
      <c r="AA17" s="58" t="s">
        <v>498</v>
      </c>
      <c r="AB17" s="58">
        <v>10.4</v>
      </c>
      <c r="AC17" s="58" t="s">
        <v>501</v>
      </c>
      <c r="AD17" s="58">
        <v>57</v>
      </c>
    </row>
    <row r="18" spans="1:30" ht="14.4" thickBot="1" x14ac:dyDescent="0.3">
      <c r="A18" s="58">
        <v>13</v>
      </c>
      <c r="B18" s="59">
        <v>7.3099999999999998E-2</v>
      </c>
      <c r="C18" s="59">
        <v>7.1900000000000006E-2</v>
      </c>
      <c r="D18" s="59">
        <v>7.2499999999999995E-2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2673</v>
      </c>
      <c r="Y18" s="61">
        <v>43129</v>
      </c>
      <c r="Z18" s="58" t="s">
        <v>520</v>
      </c>
      <c r="AA18" s="58" t="s">
        <v>495</v>
      </c>
      <c r="AB18" s="58">
        <v>10.4</v>
      </c>
      <c r="AC18" s="58" t="s">
        <v>501</v>
      </c>
      <c r="AD18" s="58">
        <v>51</v>
      </c>
    </row>
    <row r="19" spans="1:30" ht="17.25" customHeight="1" thickBot="1" x14ac:dyDescent="0.3">
      <c r="A19" s="58">
        <v>14</v>
      </c>
      <c r="B19" s="59">
        <v>7.7899999999999997E-2</v>
      </c>
      <c r="C19" s="59">
        <v>7.5399999999999995E-2</v>
      </c>
      <c r="D19" s="59">
        <v>7.6700000000000004E-2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2631</v>
      </c>
      <c r="Y19" s="61">
        <v>43143</v>
      </c>
      <c r="Z19" s="58" t="s">
        <v>522</v>
      </c>
      <c r="AA19" s="58" t="s">
        <v>495</v>
      </c>
      <c r="AB19" s="58">
        <v>10.199999999999999</v>
      </c>
      <c r="AC19" s="58" t="s">
        <v>501</v>
      </c>
      <c r="AD19" s="58">
        <v>53</v>
      </c>
    </row>
    <row r="20" spans="1:30" ht="17.25" customHeight="1" thickBot="1" x14ac:dyDescent="0.3">
      <c r="A20" s="58">
        <v>15</v>
      </c>
      <c r="B20" s="59">
        <v>8.4099999999999994E-2</v>
      </c>
      <c r="C20" s="59">
        <v>7.4399999999999994E-2</v>
      </c>
      <c r="D20" s="59">
        <v>7.9399999999999998E-2</v>
      </c>
      <c r="F20" s="58" t="s">
        <v>491</v>
      </c>
      <c r="G20" s="60">
        <v>18803</v>
      </c>
      <c r="H20" s="58">
        <v>0.7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2593</v>
      </c>
      <c r="Y20" s="61">
        <v>43433</v>
      </c>
      <c r="Z20" s="58" t="s">
        <v>519</v>
      </c>
      <c r="AA20" s="58" t="s">
        <v>498</v>
      </c>
      <c r="AB20" s="58">
        <v>10.1</v>
      </c>
      <c r="AC20" s="58" t="s">
        <v>501</v>
      </c>
      <c r="AD20" s="58">
        <v>55</v>
      </c>
    </row>
    <row r="21" spans="1:30" ht="17.25" customHeight="1" thickBot="1" x14ac:dyDescent="0.3">
      <c r="A21" s="58">
        <v>16</v>
      </c>
      <c r="B21" s="59">
        <v>8.8999999999999996E-2</v>
      </c>
      <c r="C21" s="59">
        <v>7.0199999999999999E-2</v>
      </c>
      <c r="D21" s="59">
        <v>7.9799999999999996E-2</v>
      </c>
      <c r="F21" s="58" t="s">
        <v>495</v>
      </c>
      <c r="G21" s="60">
        <v>28324</v>
      </c>
      <c r="H21" s="58">
        <v>1.05</v>
      </c>
      <c r="J21" s="46">
        <v>5</v>
      </c>
      <c r="K21" s="46">
        <f>X6</f>
        <v>2777</v>
      </c>
      <c r="L21" s="52"/>
      <c r="M21" s="46"/>
      <c r="N21" s="57">
        <f>K21/$F$2</f>
        <v>0.10479245283018868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2553</v>
      </c>
      <c r="Y21" s="61">
        <v>43136</v>
      </c>
      <c r="Z21" s="58" t="s">
        <v>522</v>
      </c>
      <c r="AA21" s="58" t="s">
        <v>495</v>
      </c>
      <c r="AB21" s="58">
        <v>9.9</v>
      </c>
      <c r="AC21" s="58" t="s">
        <v>502</v>
      </c>
      <c r="AD21" s="58">
        <v>51</v>
      </c>
    </row>
    <row r="22" spans="1:30" ht="17.25" customHeight="1" thickBot="1" x14ac:dyDescent="0.3">
      <c r="A22" s="58">
        <v>17</v>
      </c>
      <c r="B22" s="59">
        <v>8.0699999999999994E-2</v>
      </c>
      <c r="C22" s="59">
        <v>6.7400000000000002E-2</v>
      </c>
      <c r="D22" s="59">
        <v>7.4200000000000002E-2</v>
      </c>
      <c r="F22" s="58" t="s">
        <v>496</v>
      </c>
      <c r="G22" s="60">
        <v>29470</v>
      </c>
      <c r="H22" s="58">
        <v>1.0900000000000001</v>
      </c>
      <c r="J22" s="46">
        <v>10</v>
      </c>
      <c r="K22" s="46">
        <f>X11</f>
        <v>2760</v>
      </c>
      <c r="L22" s="52"/>
      <c r="M22" s="46"/>
      <c r="N22" s="57">
        <f t="shared" ref="N22:N28" si="0">K22/$F$2</f>
        <v>0.10415094339622641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2525</v>
      </c>
      <c r="Y22" s="61">
        <v>43124</v>
      </c>
      <c r="Z22" s="58" t="s">
        <v>518</v>
      </c>
      <c r="AA22" s="58" t="s">
        <v>497</v>
      </c>
      <c r="AB22" s="58">
        <v>9.8000000000000007</v>
      </c>
      <c r="AC22" s="58" t="s">
        <v>501</v>
      </c>
      <c r="AD22" s="58">
        <v>57</v>
      </c>
    </row>
    <row r="23" spans="1:30" ht="17.25" customHeight="1" thickBot="1" x14ac:dyDescent="0.3">
      <c r="A23" s="58">
        <v>18</v>
      </c>
      <c r="B23" s="59">
        <v>5.7000000000000002E-2</v>
      </c>
      <c r="C23" s="59">
        <v>5.3100000000000001E-2</v>
      </c>
      <c r="D23" s="59">
        <v>5.5100000000000003E-2</v>
      </c>
      <c r="F23" s="58" t="s">
        <v>497</v>
      </c>
      <c r="G23" s="60">
        <v>29858</v>
      </c>
      <c r="H23" s="58">
        <v>1.1100000000000001</v>
      </c>
      <c r="J23" s="46">
        <v>20</v>
      </c>
      <c r="K23" s="46">
        <f>X12</f>
        <v>2711</v>
      </c>
      <c r="L23" s="52"/>
      <c r="M23" s="46"/>
      <c r="N23" s="57">
        <f t="shared" si="0"/>
        <v>0.10230188679245283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2501</v>
      </c>
      <c r="Y23" s="61">
        <v>43439</v>
      </c>
      <c r="Z23" s="58" t="s">
        <v>522</v>
      </c>
      <c r="AA23" s="58" t="s">
        <v>497</v>
      </c>
      <c r="AB23" s="58">
        <v>9.6999999999999993</v>
      </c>
      <c r="AC23" s="58" t="s">
        <v>502</v>
      </c>
      <c r="AD23" s="58">
        <v>51</v>
      </c>
    </row>
    <row r="24" spans="1:30" ht="17.25" customHeight="1" thickBot="1" x14ac:dyDescent="0.3">
      <c r="A24" s="58">
        <v>19</v>
      </c>
      <c r="B24" s="59">
        <v>4.3200000000000002E-2</v>
      </c>
      <c r="C24" s="59">
        <v>3.6400000000000002E-2</v>
      </c>
      <c r="D24" s="59">
        <v>3.9899999999999998E-2</v>
      </c>
      <c r="F24" s="58" t="s">
        <v>498</v>
      </c>
      <c r="G24" s="60">
        <v>29493</v>
      </c>
      <c r="H24" s="58">
        <v>1.0900000000000001</v>
      </c>
      <c r="J24" s="46">
        <v>30</v>
      </c>
      <c r="K24" s="46">
        <f>X14</f>
        <v>2700</v>
      </c>
      <c r="L24" s="52"/>
      <c r="M24" s="46"/>
      <c r="N24" s="57">
        <f t="shared" si="0"/>
        <v>0.10188679245283019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2467</v>
      </c>
      <c r="Y24" s="61">
        <v>43402</v>
      </c>
      <c r="Z24" s="58" t="s">
        <v>522</v>
      </c>
      <c r="AA24" s="58" t="s">
        <v>495</v>
      </c>
      <c r="AB24" s="58">
        <v>9.6</v>
      </c>
      <c r="AC24" s="58" t="s">
        <v>501</v>
      </c>
      <c r="AD24" s="58">
        <v>54</v>
      </c>
    </row>
    <row r="25" spans="1:30" ht="17.25" customHeight="1" thickBot="1" x14ac:dyDescent="0.3">
      <c r="A25" s="58">
        <v>20</v>
      </c>
      <c r="B25" s="59">
        <v>3.0099999999999998E-2</v>
      </c>
      <c r="C25" s="59">
        <v>2.7699999999999999E-2</v>
      </c>
      <c r="D25" s="59">
        <v>2.8899999999999999E-2</v>
      </c>
      <c r="F25" s="58" t="s">
        <v>499</v>
      </c>
      <c r="G25" s="60">
        <v>29779</v>
      </c>
      <c r="H25" s="58">
        <v>1.1000000000000001</v>
      </c>
      <c r="J25" s="46">
        <v>50</v>
      </c>
      <c r="K25" s="46">
        <f>X18</f>
        <v>2673</v>
      </c>
      <c r="L25" s="52"/>
      <c r="M25" s="46"/>
      <c r="N25" s="57">
        <f t="shared" si="0"/>
        <v>0.10086792452830189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2.3300000000000001E-2</v>
      </c>
      <c r="C26" s="59">
        <v>2.2100000000000002E-2</v>
      </c>
      <c r="D26" s="59">
        <v>2.2700000000000001E-2</v>
      </c>
      <c r="F26" s="58" t="s">
        <v>500</v>
      </c>
      <c r="G26" s="60">
        <v>22704</v>
      </c>
      <c r="H26" s="58">
        <v>0.84</v>
      </c>
      <c r="J26" s="46">
        <v>100</v>
      </c>
      <c r="K26" s="46">
        <f>X20</f>
        <v>2593</v>
      </c>
      <c r="L26" s="52"/>
      <c r="M26" s="46"/>
      <c r="N26" s="57">
        <f t="shared" si="0"/>
        <v>9.784905660377359E-2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1.9099999999999999E-2</v>
      </c>
      <c r="C27" s="59">
        <v>1.44E-2</v>
      </c>
      <c r="D27" s="59">
        <v>1.6799999999999999E-2</v>
      </c>
      <c r="J27" s="46">
        <v>150</v>
      </c>
      <c r="K27" s="46">
        <f>X22</f>
        <v>2525</v>
      </c>
      <c r="L27" s="52"/>
      <c r="M27" s="46"/>
      <c r="N27" s="57">
        <f t="shared" si="0"/>
        <v>9.5283018867924535E-2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1.32E-2</v>
      </c>
      <c r="C28" s="59">
        <v>7.1000000000000004E-3</v>
      </c>
      <c r="D28" s="59">
        <v>1.0200000000000001E-2</v>
      </c>
      <c r="J28" s="46">
        <v>200</v>
      </c>
      <c r="K28" s="46">
        <f>X24</f>
        <v>2467</v>
      </c>
      <c r="L28" s="52"/>
      <c r="M28" s="46"/>
      <c r="N28" s="57">
        <f t="shared" si="0"/>
        <v>9.3094339622641506E-2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N8" sqref="N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585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41900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5014</v>
      </c>
      <c r="Y2" s="61">
        <v>43166</v>
      </c>
      <c r="Z2" s="58" t="s">
        <v>519</v>
      </c>
      <c r="AA2" s="58" t="s">
        <v>497</v>
      </c>
      <c r="AB2" s="58">
        <v>12.1</v>
      </c>
      <c r="AC2" s="58" t="s">
        <v>502</v>
      </c>
      <c r="AD2" s="58">
        <v>65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4988</v>
      </c>
      <c r="Y3" s="61">
        <v>43154</v>
      </c>
      <c r="Z3" s="58" t="s">
        <v>519</v>
      </c>
      <c r="AA3" s="58" t="s">
        <v>499</v>
      </c>
      <c r="AB3" s="58">
        <v>12.1</v>
      </c>
      <c r="AC3" s="58" t="s">
        <v>502</v>
      </c>
      <c r="AD3" s="58">
        <v>59</v>
      </c>
    </row>
    <row r="4" spans="1:30" ht="14.4" thickBot="1" x14ac:dyDescent="0.3">
      <c r="A4" s="42" t="s">
        <v>466</v>
      </c>
      <c r="B4" s="43" t="s">
        <v>501</v>
      </c>
      <c r="C4" s="91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4909</v>
      </c>
      <c r="Y4" s="61">
        <v>43174</v>
      </c>
      <c r="Z4" s="58" t="s">
        <v>519</v>
      </c>
      <c r="AA4" s="58" t="s">
        <v>498</v>
      </c>
      <c r="AB4" s="58">
        <v>11.9</v>
      </c>
      <c r="AC4" s="58" t="s">
        <v>502</v>
      </c>
      <c r="AD4" s="58">
        <v>64</v>
      </c>
    </row>
    <row r="5" spans="1:30" ht="18.75" customHeight="1" thickBot="1" x14ac:dyDescent="0.3">
      <c r="A5" s="58">
        <v>0</v>
      </c>
      <c r="B5" s="59">
        <v>1.21E-2</v>
      </c>
      <c r="C5" s="59">
        <v>4.5999999999999999E-3</v>
      </c>
      <c r="D5" s="59">
        <v>8.3000000000000001E-3</v>
      </c>
      <c r="F5" s="58" t="s">
        <v>474</v>
      </c>
      <c r="G5" s="60">
        <v>36672</v>
      </c>
      <c r="H5" s="58">
        <v>0.87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4835</v>
      </c>
      <c r="Y5" s="61">
        <v>43145</v>
      </c>
      <c r="Z5" s="58" t="s">
        <v>518</v>
      </c>
      <c r="AA5" s="58" t="s">
        <v>497</v>
      </c>
      <c r="AB5" s="58">
        <v>11.7</v>
      </c>
      <c r="AC5" s="58" t="s">
        <v>501</v>
      </c>
      <c r="AD5" s="58">
        <v>55</v>
      </c>
    </row>
    <row r="6" spans="1:30" ht="17.25" customHeight="1" thickBot="1" x14ac:dyDescent="0.3">
      <c r="A6" s="58">
        <v>1</v>
      </c>
      <c r="B6" s="59">
        <v>7.4999999999999997E-3</v>
      </c>
      <c r="C6" s="59">
        <v>3.0999999999999999E-3</v>
      </c>
      <c r="D6" s="59">
        <v>5.3E-3</v>
      </c>
      <c r="F6" s="58" t="s">
        <v>476</v>
      </c>
      <c r="G6" s="60">
        <v>40243</v>
      </c>
      <c r="H6" s="58">
        <v>0.96</v>
      </c>
      <c r="J6" s="47" t="s">
        <v>477</v>
      </c>
      <c r="K6" s="48">
        <f>LARGE((K8,K9),1)</f>
        <v>0.75070290534208062</v>
      </c>
      <c r="N6" s="48" t="s">
        <v>502</v>
      </c>
      <c r="O6" s="93"/>
      <c r="P6" s="93"/>
      <c r="Q6" s="93"/>
      <c r="R6" s="93"/>
      <c r="S6" s="93"/>
      <c r="T6" s="93"/>
      <c r="U6" s="97"/>
      <c r="W6" s="58">
        <v>5</v>
      </c>
      <c r="X6" s="58">
        <v>4795</v>
      </c>
      <c r="Y6" s="61">
        <v>43117</v>
      </c>
      <c r="Z6" s="58" t="s">
        <v>518</v>
      </c>
      <c r="AA6" s="58" t="s">
        <v>497</v>
      </c>
      <c r="AB6" s="58">
        <v>11.6</v>
      </c>
      <c r="AC6" s="58" t="s">
        <v>501</v>
      </c>
      <c r="AD6" s="58">
        <v>54</v>
      </c>
    </row>
    <row r="7" spans="1:30" ht="17.25" customHeight="1" thickBot="1" x14ac:dyDescent="0.3">
      <c r="A7" s="58">
        <v>2</v>
      </c>
      <c r="B7" s="59">
        <v>5.5999999999999999E-3</v>
      </c>
      <c r="C7" s="59">
        <v>3.2000000000000002E-3</v>
      </c>
      <c r="D7" s="59">
        <v>4.4000000000000003E-3</v>
      </c>
      <c r="F7" s="58" t="s">
        <v>478</v>
      </c>
      <c r="G7" s="60">
        <v>40625</v>
      </c>
      <c r="H7" s="58">
        <v>0.97</v>
      </c>
      <c r="J7" s="49" t="s">
        <v>479</v>
      </c>
      <c r="K7" s="48">
        <f>LARGE((K10,K11),1)</f>
        <v>0.57199471598414797</v>
      </c>
      <c r="N7" s="48" t="s">
        <v>501</v>
      </c>
      <c r="O7" s="93"/>
      <c r="P7" s="93"/>
      <c r="Q7" s="93"/>
      <c r="R7" s="93"/>
      <c r="S7" s="93"/>
      <c r="T7" s="93"/>
      <c r="U7" s="97"/>
      <c r="W7" s="58">
        <v>6</v>
      </c>
      <c r="X7" s="58">
        <v>4734</v>
      </c>
      <c r="Y7" s="61">
        <v>43137</v>
      </c>
      <c r="Z7" s="58" t="s">
        <v>518</v>
      </c>
      <c r="AA7" s="58" t="s">
        <v>496</v>
      </c>
      <c r="AB7" s="58">
        <v>11.5</v>
      </c>
      <c r="AC7" s="58" t="s">
        <v>501</v>
      </c>
      <c r="AD7" s="58">
        <v>55</v>
      </c>
    </row>
    <row r="8" spans="1:30" ht="17.25" customHeight="1" thickBot="1" x14ac:dyDescent="0.35">
      <c r="A8" s="58">
        <v>3</v>
      </c>
      <c r="B8" s="59">
        <v>4.1000000000000003E-3</v>
      </c>
      <c r="C8" s="59">
        <v>5.8999999999999999E-3</v>
      </c>
      <c r="D8" s="59">
        <v>5.0000000000000001E-3</v>
      </c>
      <c r="F8" s="58" t="s">
        <v>480</v>
      </c>
      <c r="G8" s="60">
        <v>37734</v>
      </c>
      <c r="H8" s="58">
        <v>0.9</v>
      </c>
      <c r="K8" s="50">
        <f>LARGE(B11:C11,1)/(B11+C11)</f>
        <v>0.75070290534208062</v>
      </c>
      <c r="O8" s="93"/>
      <c r="P8" s="93"/>
      <c r="Q8" s="93"/>
      <c r="R8" s="93"/>
      <c r="S8" s="93"/>
      <c r="T8" s="93"/>
      <c r="U8" s="97"/>
      <c r="W8" s="58">
        <v>7</v>
      </c>
      <c r="X8" s="58">
        <v>4731</v>
      </c>
      <c r="Y8" s="61">
        <v>43138</v>
      </c>
      <c r="Z8" s="58" t="s">
        <v>518</v>
      </c>
      <c r="AA8" s="58" t="s">
        <v>497</v>
      </c>
      <c r="AB8" s="58">
        <v>11.5</v>
      </c>
      <c r="AC8" s="58" t="s">
        <v>501</v>
      </c>
      <c r="AD8" s="58">
        <v>55</v>
      </c>
    </row>
    <row r="9" spans="1:30" ht="17.25" customHeight="1" thickBot="1" x14ac:dyDescent="0.35">
      <c r="A9" s="58">
        <v>4</v>
      </c>
      <c r="B9" s="59">
        <v>5.5999999999999999E-3</v>
      </c>
      <c r="C9" s="59">
        <v>1.3599999999999999E-2</v>
      </c>
      <c r="D9" s="59">
        <v>9.7000000000000003E-3</v>
      </c>
      <c r="F9" s="58" t="s">
        <v>481</v>
      </c>
      <c r="G9" s="60">
        <v>42593</v>
      </c>
      <c r="H9" s="58">
        <v>1.02</v>
      </c>
      <c r="K9" s="50">
        <f>LARGE(B12:C12,1)/(B12+C12)</f>
        <v>0.63373323923782643</v>
      </c>
      <c r="O9" s="93"/>
      <c r="P9" s="93"/>
      <c r="Q9" s="93"/>
      <c r="R9" s="93"/>
      <c r="S9" s="93"/>
      <c r="T9" s="93"/>
      <c r="U9" s="97"/>
      <c r="W9" s="58">
        <v>8</v>
      </c>
      <c r="X9" s="58">
        <v>4720</v>
      </c>
      <c r="Y9" s="61">
        <v>43154</v>
      </c>
      <c r="Z9" s="58" t="s">
        <v>520</v>
      </c>
      <c r="AA9" s="58" t="s">
        <v>499</v>
      </c>
      <c r="AB9" s="58">
        <v>11.4</v>
      </c>
      <c r="AC9" s="58" t="s">
        <v>502</v>
      </c>
      <c r="AD9" s="58">
        <v>61</v>
      </c>
    </row>
    <row r="10" spans="1:30" ht="17.25" customHeight="1" thickBot="1" x14ac:dyDescent="0.35">
      <c r="A10" s="58">
        <v>5</v>
      </c>
      <c r="B10" s="59">
        <v>9.7000000000000003E-3</v>
      </c>
      <c r="C10" s="59">
        <v>4.3099999999999999E-2</v>
      </c>
      <c r="D10" s="59">
        <v>2.6800000000000001E-2</v>
      </c>
      <c r="F10" s="58" t="s">
        <v>482</v>
      </c>
      <c r="G10" s="60">
        <v>41054</v>
      </c>
      <c r="H10" s="58">
        <v>0.98</v>
      </c>
      <c r="K10" s="50">
        <f>LARGE(B20:C20,1)/(B20+C20)</f>
        <v>0.56952662721893499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4713</v>
      </c>
      <c r="Y10" s="61">
        <v>43118</v>
      </c>
      <c r="Z10" s="58" t="s">
        <v>518</v>
      </c>
      <c r="AA10" s="58" t="s">
        <v>498</v>
      </c>
      <c r="AB10" s="58">
        <v>11.4</v>
      </c>
      <c r="AC10" s="58" t="s">
        <v>501</v>
      </c>
      <c r="AD10" s="58">
        <v>54</v>
      </c>
    </row>
    <row r="11" spans="1:30" ht="17.25" customHeight="1" thickBot="1" x14ac:dyDescent="0.35">
      <c r="A11" s="58">
        <v>6</v>
      </c>
      <c r="B11" s="59">
        <v>2.6599999999999999E-2</v>
      </c>
      <c r="C11" s="59">
        <v>8.0100000000000005E-2</v>
      </c>
      <c r="D11" s="59">
        <v>5.3999999999999999E-2</v>
      </c>
      <c r="F11" s="58" t="s">
        <v>483</v>
      </c>
      <c r="G11" s="60">
        <v>41617</v>
      </c>
      <c r="H11" s="58">
        <v>0.99</v>
      </c>
      <c r="K11" s="50">
        <f>LARGE(B21:C21,1)/(B21+C21)</f>
        <v>0.57199471598414797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4703</v>
      </c>
      <c r="Y11" s="61">
        <v>43146</v>
      </c>
      <c r="Z11" s="58" t="s">
        <v>518</v>
      </c>
      <c r="AA11" s="58" t="s">
        <v>498</v>
      </c>
      <c r="AB11" s="58">
        <v>11.4</v>
      </c>
      <c r="AC11" s="58" t="s">
        <v>501</v>
      </c>
      <c r="AD11" s="58">
        <v>55</v>
      </c>
    </row>
    <row r="12" spans="1:30" ht="17.25" customHeight="1" thickBot="1" x14ac:dyDescent="0.3">
      <c r="A12" s="58">
        <v>7</v>
      </c>
      <c r="B12" s="59">
        <v>5.1900000000000002E-2</v>
      </c>
      <c r="C12" s="59">
        <v>8.9800000000000005E-2</v>
      </c>
      <c r="D12" s="59">
        <v>7.1300000000000002E-2</v>
      </c>
      <c r="F12" s="58" t="s">
        <v>484</v>
      </c>
      <c r="G12" s="60">
        <v>41252</v>
      </c>
      <c r="H12" s="58">
        <v>0.98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4626</v>
      </c>
      <c r="Y12" s="61">
        <v>43179</v>
      </c>
      <c r="Z12" s="58" t="s">
        <v>519</v>
      </c>
      <c r="AA12" s="58" t="s">
        <v>496</v>
      </c>
      <c r="AB12" s="58">
        <v>11.2</v>
      </c>
      <c r="AC12" s="58" t="s">
        <v>502</v>
      </c>
      <c r="AD12" s="58">
        <v>61</v>
      </c>
    </row>
    <row r="13" spans="1:30" ht="17.25" customHeight="1" thickBot="1" x14ac:dyDescent="0.3">
      <c r="A13" s="58">
        <v>8</v>
      </c>
      <c r="B13" s="59">
        <v>0.05</v>
      </c>
      <c r="C13" s="59">
        <v>7.8299999999999995E-2</v>
      </c>
      <c r="D13" s="59">
        <v>6.4399999999999999E-2</v>
      </c>
      <c r="F13" s="58" t="s">
        <v>485</v>
      </c>
      <c r="G13" s="60">
        <v>45216</v>
      </c>
      <c r="H13" s="58">
        <v>1.08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4605</v>
      </c>
      <c r="Y13" s="61">
        <v>43122</v>
      </c>
      <c r="Z13" s="58" t="s">
        <v>518</v>
      </c>
      <c r="AA13" s="58" t="s">
        <v>495</v>
      </c>
      <c r="AB13" s="58">
        <v>11.2</v>
      </c>
      <c r="AC13" s="58" t="s">
        <v>501</v>
      </c>
      <c r="AD13" s="58">
        <v>57</v>
      </c>
    </row>
    <row r="14" spans="1:30" ht="14.4" thickBot="1" x14ac:dyDescent="0.3">
      <c r="A14" s="58">
        <v>9</v>
      </c>
      <c r="B14" s="59">
        <v>3.6299999999999999E-2</v>
      </c>
      <c r="C14" s="59">
        <v>6.2899999999999998E-2</v>
      </c>
      <c r="D14" s="59">
        <v>4.99E-2</v>
      </c>
      <c r="F14" s="58" t="s">
        <v>486</v>
      </c>
      <c r="G14" s="60">
        <v>46429</v>
      </c>
      <c r="H14" s="58">
        <v>1.1100000000000001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4532</v>
      </c>
      <c r="Y14" s="61">
        <v>43151</v>
      </c>
      <c r="Z14" s="58" t="s">
        <v>518</v>
      </c>
      <c r="AA14" s="58" t="s">
        <v>496</v>
      </c>
      <c r="AB14" s="58">
        <v>11</v>
      </c>
      <c r="AC14" s="58" t="s">
        <v>501</v>
      </c>
      <c r="AD14" s="58">
        <v>55</v>
      </c>
    </row>
    <row r="15" spans="1:30" ht="14.4" thickBot="1" x14ac:dyDescent="0.3">
      <c r="A15" s="58">
        <v>10</v>
      </c>
      <c r="B15" s="59">
        <v>3.8199999999999998E-2</v>
      </c>
      <c r="C15" s="59">
        <v>5.7500000000000002E-2</v>
      </c>
      <c r="D15" s="59">
        <v>4.8099999999999997E-2</v>
      </c>
      <c r="F15" s="58" t="s">
        <v>487</v>
      </c>
      <c r="G15" s="60">
        <v>46035</v>
      </c>
      <c r="H15" s="58">
        <v>1.1000000000000001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4477</v>
      </c>
      <c r="Y15" s="61">
        <v>43139</v>
      </c>
      <c r="Z15" s="58" t="s">
        <v>529</v>
      </c>
      <c r="AA15" s="58" t="s">
        <v>498</v>
      </c>
      <c r="AB15" s="58">
        <v>10.8</v>
      </c>
      <c r="AC15" s="58" t="s">
        <v>502</v>
      </c>
      <c r="AD15" s="58">
        <v>64</v>
      </c>
    </row>
    <row r="16" spans="1:30" ht="14.4" thickBot="1" x14ac:dyDescent="0.3">
      <c r="A16" s="58">
        <v>11</v>
      </c>
      <c r="B16" s="59">
        <v>4.53E-2</v>
      </c>
      <c r="C16" s="59">
        <v>5.7000000000000002E-2</v>
      </c>
      <c r="D16" s="59">
        <v>5.1299999999999998E-2</v>
      </c>
      <c r="F16" s="58" t="s">
        <v>488</v>
      </c>
      <c r="G16" s="60">
        <v>44941</v>
      </c>
      <c r="H16" s="58">
        <v>1.07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4449</v>
      </c>
      <c r="Y16" s="61">
        <v>43138</v>
      </c>
      <c r="Z16" s="58" t="s">
        <v>529</v>
      </c>
      <c r="AA16" s="58" t="s">
        <v>497</v>
      </c>
      <c r="AB16" s="58">
        <v>10.8</v>
      </c>
      <c r="AC16" s="58" t="s">
        <v>502</v>
      </c>
      <c r="AD16" s="58">
        <v>63</v>
      </c>
    </row>
    <row r="17" spans="1:30" ht="14.4" thickBot="1" x14ac:dyDescent="0.3">
      <c r="A17" s="58">
        <v>12</v>
      </c>
      <c r="B17" s="59">
        <v>5.5399999999999998E-2</v>
      </c>
      <c r="C17" s="59">
        <v>5.7299999999999997E-2</v>
      </c>
      <c r="D17" s="59">
        <v>5.6399999999999999E-2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4434</v>
      </c>
      <c r="Y17" s="61">
        <v>43152</v>
      </c>
      <c r="Z17" s="58" t="s">
        <v>529</v>
      </c>
      <c r="AA17" s="58" t="s">
        <v>497</v>
      </c>
      <c r="AB17" s="58">
        <v>10.7</v>
      </c>
      <c r="AC17" s="58" t="s">
        <v>502</v>
      </c>
      <c r="AD17" s="58">
        <v>64</v>
      </c>
    </row>
    <row r="18" spans="1:30" ht="14.4" thickBot="1" x14ac:dyDescent="0.3">
      <c r="A18" s="58">
        <v>13</v>
      </c>
      <c r="B18" s="59">
        <v>5.7200000000000001E-2</v>
      </c>
      <c r="C18" s="59">
        <v>5.3199999999999997E-2</v>
      </c>
      <c r="D18" s="59">
        <v>5.5100000000000003E-2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4418</v>
      </c>
      <c r="Y18" s="61">
        <v>43179</v>
      </c>
      <c r="Z18" s="58" t="s">
        <v>520</v>
      </c>
      <c r="AA18" s="58" t="s">
        <v>496</v>
      </c>
      <c r="AB18" s="58">
        <v>10.7</v>
      </c>
      <c r="AC18" s="58" t="s">
        <v>502</v>
      </c>
      <c r="AD18" s="58">
        <v>65</v>
      </c>
    </row>
    <row r="19" spans="1:30" ht="17.25" customHeight="1" thickBot="1" x14ac:dyDescent="0.3">
      <c r="A19" s="58">
        <v>14</v>
      </c>
      <c r="B19" s="59">
        <v>6.5199999999999994E-2</v>
      </c>
      <c r="C19" s="59">
        <v>5.3800000000000001E-2</v>
      </c>
      <c r="D19" s="59">
        <v>5.9400000000000001E-2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4311</v>
      </c>
      <c r="Y19" s="61">
        <v>43133</v>
      </c>
      <c r="Z19" s="58" t="s">
        <v>529</v>
      </c>
      <c r="AA19" s="58" t="s">
        <v>499</v>
      </c>
      <c r="AB19" s="58">
        <v>10.4</v>
      </c>
      <c r="AC19" s="58" t="s">
        <v>502</v>
      </c>
      <c r="AD19" s="58">
        <v>64</v>
      </c>
    </row>
    <row r="20" spans="1:30" ht="17.25" customHeight="1" thickBot="1" x14ac:dyDescent="0.3">
      <c r="A20" s="58">
        <v>15</v>
      </c>
      <c r="B20" s="59">
        <v>7.6999999999999999E-2</v>
      </c>
      <c r="C20" s="59">
        <v>5.8200000000000002E-2</v>
      </c>
      <c r="D20" s="59">
        <v>6.7400000000000002E-2</v>
      </c>
      <c r="F20" s="58" t="s">
        <v>491</v>
      </c>
      <c r="G20" s="60">
        <v>27940</v>
      </c>
      <c r="H20" s="58">
        <v>0.67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4230</v>
      </c>
      <c r="Y20" s="61">
        <v>43154</v>
      </c>
      <c r="Z20" s="58" t="s">
        <v>529</v>
      </c>
      <c r="AA20" s="58" t="s">
        <v>499</v>
      </c>
      <c r="AB20" s="58">
        <v>10.199999999999999</v>
      </c>
      <c r="AC20" s="58" t="s">
        <v>502</v>
      </c>
      <c r="AD20" s="58">
        <v>64</v>
      </c>
    </row>
    <row r="21" spans="1:30" ht="17.25" customHeight="1" thickBot="1" x14ac:dyDescent="0.3">
      <c r="A21" s="58">
        <v>16</v>
      </c>
      <c r="B21" s="59">
        <v>8.6599999999999996E-2</v>
      </c>
      <c r="C21" s="59">
        <v>6.4799999999999996E-2</v>
      </c>
      <c r="D21" s="59">
        <v>7.5499999999999998E-2</v>
      </c>
      <c r="F21" s="58" t="s">
        <v>495</v>
      </c>
      <c r="G21" s="60">
        <v>43931</v>
      </c>
      <c r="H21" s="58">
        <v>1.05</v>
      </c>
      <c r="J21" s="46">
        <v>5</v>
      </c>
      <c r="K21" s="46">
        <v>48</v>
      </c>
      <c r="L21" s="52"/>
      <c r="M21" s="46"/>
      <c r="N21" s="57">
        <f>K21/$F$2</f>
        <v>1.1455847255369927E-3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4175</v>
      </c>
      <c r="Y21" s="61">
        <v>43440</v>
      </c>
      <c r="Z21" s="58" t="s">
        <v>518</v>
      </c>
      <c r="AA21" s="58" t="s">
        <v>498</v>
      </c>
      <c r="AB21" s="58">
        <v>10.1</v>
      </c>
      <c r="AC21" s="58" t="s">
        <v>501</v>
      </c>
      <c r="AD21" s="58">
        <v>54</v>
      </c>
    </row>
    <row r="22" spans="1:30" ht="17.25" customHeight="1" thickBot="1" x14ac:dyDescent="0.3">
      <c r="A22" s="58">
        <v>17</v>
      </c>
      <c r="B22" s="59">
        <v>9.3600000000000003E-2</v>
      </c>
      <c r="C22" s="59">
        <v>6.83E-2</v>
      </c>
      <c r="D22" s="59">
        <v>8.0699999999999994E-2</v>
      </c>
      <c r="F22" s="58" t="s">
        <v>496</v>
      </c>
      <c r="G22" s="60">
        <v>46808</v>
      </c>
      <c r="H22" s="58">
        <v>1.1200000000000001</v>
      </c>
      <c r="J22" s="46">
        <v>10</v>
      </c>
      <c r="K22" s="46">
        <f>X11</f>
        <v>4703</v>
      </c>
      <c r="L22" s="52"/>
      <c r="M22" s="46"/>
      <c r="N22" s="57">
        <f t="shared" ref="N22:N28" si="0">K22/$F$2</f>
        <v>0.11224343675417661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4122</v>
      </c>
      <c r="Y22" s="61">
        <v>43132</v>
      </c>
      <c r="Z22" s="58" t="s">
        <v>519</v>
      </c>
      <c r="AA22" s="58" t="s">
        <v>498</v>
      </c>
      <c r="AB22" s="58">
        <v>10</v>
      </c>
      <c r="AC22" s="58" t="s">
        <v>501</v>
      </c>
      <c r="AD22" s="58">
        <v>60</v>
      </c>
    </row>
    <row r="23" spans="1:30" ht="17.25" customHeight="1" thickBot="1" x14ac:dyDescent="0.3">
      <c r="A23" s="58">
        <v>18</v>
      </c>
      <c r="B23" s="59">
        <v>7.2700000000000001E-2</v>
      </c>
      <c r="C23" s="59">
        <v>4.8099999999999997E-2</v>
      </c>
      <c r="D23" s="59">
        <v>6.0100000000000001E-2</v>
      </c>
      <c r="F23" s="58" t="s">
        <v>497</v>
      </c>
      <c r="G23" s="60">
        <v>45926</v>
      </c>
      <c r="H23" s="58">
        <v>1.1000000000000001</v>
      </c>
      <c r="J23" s="46">
        <v>20</v>
      </c>
      <c r="K23" s="46">
        <f>X12</f>
        <v>4626</v>
      </c>
      <c r="L23" s="52"/>
      <c r="M23" s="46"/>
      <c r="N23" s="57">
        <f t="shared" si="0"/>
        <v>0.11040572792362768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4086</v>
      </c>
      <c r="Y23" s="61">
        <v>43368</v>
      </c>
      <c r="Z23" s="58" t="s">
        <v>518</v>
      </c>
      <c r="AA23" s="58" t="s">
        <v>496</v>
      </c>
      <c r="AB23" s="58">
        <v>9.9</v>
      </c>
      <c r="AC23" s="58" t="s">
        <v>501</v>
      </c>
      <c r="AD23" s="58">
        <v>54</v>
      </c>
    </row>
    <row r="24" spans="1:30" ht="17.25" customHeight="1" thickBot="1" x14ac:dyDescent="0.3">
      <c r="A24" s="58">
        <v>19</v>
      </c>
      <c r="B24" s="59">
        <v>5.5800000000000002E-2</v>
      </c>
      <c r="C24" s="59">
        <v>3.2199999999999999E-2</v>
      </c>
      <c r="D24" s="59">
        <v>4.3700000000000003E-2</v>
      </c>
      <c r="F24" s="58" t="s">
        <v>498</v>
      </c>
      <c r="G24" s="60">
        <v>45656</v>
      </c>
      <c r="H24" s="58">
        <v>1.0900000000000001</v>
      </c>
      <c r="J24" s="46">
        <v>30</v>
      </c>
      <c r="K24" s="46">
        <f>X14</f>
        <v>4532</v>
      </c>
      <c r="L24" s="52"/>
      <c r="M24" s="46"/>
      <c r="N24" s="57">
        <f t="shared" si="0"/>
        <v>0.10816229116945107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4031</v>
      </c>
      <c r="Y24" s="61">
        <v>43143</v>
      </c>
      <c r="Z24" s="58" t="s">
        <v>519</v>
      </c>
      <c r="AA24" s="58" t="s">
        <v>495</v>
      </c>
      <c r="AB24" s="58">
        <v>9.8000000000000007</v>
      </c>
      <c r="AC24" s="58" t="s">
        <v>501</v>
      </c>
      <c r="AD24" s="58">
        <v>58</v>
      </c>
    </row>
    <row r="25" spans="1:30" ht="17.25" customHeight="1" thickBot="1" x14ac:dyDescent="0.3">
      <c r="A25" s="58">
        <v>20</v>
      </c>
      <c r="B25" s="59">
        <v>4.65E-2</v>
      </c>
      <c r="C25" s="59">
        <v>2.3099999999999999E-2</v>
      </c>
      <c r="D25" s="59">
        <v>3.4500000000000003E-2</v>
      </c>
      <c r="F25" s="58" t="s">
        <v>499</v>
      </c>
      <c r="G25" s="60">
        <v>46507</v>
      </c>
      <c r="H25" s="58">
        <v>1.1100000000000001</v>
      </c>
      <c r="J25" s="46">
        <v>50</v>
      </c>
      <c r="K25" s="46">
        <f>X18</f>
        <v>4418</v>
      </c>
      <c r="L25" s="52"/>
      <c r="M25" s="46"/>
      <c r="N25" s="57">
        <f t="shared" si="0"/>
        <v>0.10544152744630071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3.9800000000000002E-2</v>
      </c>
      <c r="C26" s="59">
        <v>1.95E-2</v>
      </c>
      <c r="D26" s="59">
        <v>2.9499999999999998E-2</v>
      </c>
      <c r="F26" s="58" t="s">
        <v>500</v>
      </c>
      <c r="G26" s="60">
        <v>35871</v>
      </c>
      <c r="H26" s="58">
        <v>0.86</v>
      </c>
      <c r="J26" s="46">
        <v>100</v>
      </c>
      <c r="K26" s="46">
        <f>X20</f>
        <v>4230</v>
      </c>
      <c r="L26" s="52"/>
      <c r="M26" s="46"/>
      <c r="N26" s="57">
        <f t="shared" si="0"/>
        <v>0.10095465393794749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3.32E-2</v>
      </c>
      <c r="C27" s="59">
        <v>1.44E-2</v>
      </c>
      <c r="D27" s="59">
        <v>2.3599999999999999E-2</v>
      </c>
      <c r="J27" s="46">
        <v>150</v>
      </c>
      <c r="K27" s="58">
        <f>X22</f>
        <v>4122</v>
      </c>
      <c r="L27" s="52"/>
      <c r="M27" s="46"/>
      <c r="N27" s="57">
        <f t="shared" si="0"/>
        <v>9.837708830548926E-2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2.3900000000000001E-2</v>
      </c>
      <c r="C28" s="59">
        <v>8.0000000000000002E-3</v>
      </c>
      <c r="D28" s="59">
        <v>1.5800000000000002E-2</v>
      </c>
      <c r="J28" s="46">
        <v>200</v>
      </c>
      <c r="K28" s="58">
        <f>X24</f>
        <v>4031</v>
      </c>
      <c r="L28" s="52"/>
      <c r="M28" s="46"/>
      <c r="N28" s="57">
        <f t="shared" si="0"/>
        <v>9.6205250596658715E-2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N8" sqref="N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554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A2" s="107"/>
      <c r="B2" s="108"/>
      <c r="C2" s="108"/>
      <c r="D2" s="109" t="s">
        <v>594</v>
      </c>
      <c r="E2" s="108"/>
      <c r="F2" s="110">
        <v>29700</v>
      </c>
      <c r="G2" s="108"/>
      <c r="H2" s="111" t="s">
        <v>465</v>
      </c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12"/>
      <c r="W2" s="58">
        <v>1</v>
      </c>
      <c r="X2" s="58">
        <v>2827</v>
      </c>
      <c r="Y2" s="61">
        <v>43435</v>
      </c>
      <c r="Z2" s="58" t="s">
        <v>523</v>
      </c>
      <c r="AA2" s="58" t="s">
        <v>500</v>
      </c>
      <c r="AB2" s="58">
        <v>9.5</v>
      </c>
      <c r="AC2" s="58" t="s">
        <v>502</v>
      </c>
      <c r="AD2" s="58">
        <v>60</v>
      </c>
    </row>
    <row r="3" spans="1:30" ht="14.4" thickBot="1" x14ac:dyDescent="0.3">
      <c r="A3" s="92"/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7"/>
      <c r="W3" s="58">
        <v>2</v>
      </c>
      <c r="X3" s="58">
        <v>2826</v>
      </c>
      <c r="Y3" s="61">
        <v>43435</v>
      </c>
      <c r="Z3" s="58" t="s">
        <v>525</v>
      </c>
      <c r="AA3" s="58" t="s">
        <v>500</v>
      </c>
      <c r="AB3" s="58">
        <v>9.5</v>
      </c>
      <c r="AC3" s="58" t="s">
        <v>502</v>
      </c>
      <c r="AD3" s="58">
        <v>55</v>
      </c>
    </row>
    <row r="4" spans="1:30" ht="14.4" thickBot="1" x14ac:dyDescent="0.3">
      <c r="A4" s="98" t="s">
        <v>466</v>
      </c>
      <c r="B4" s="43" t="s">
        <v>501</v>
      </c>
      <c r="C4" s="91" t="s">
        <v>502</v>
      </c>
      <c r="D4" s="44" t="s">
        <v>469</v>
      </c>
      <c r="E4" s="93"/>
      <c r="F4" s="45" t="s">
        <v>470</v>
      </c>
      <c r="G4" s="45" t="s">
        <v>471</v>
      </c>
      <c r="H4" s="45" t="s">
        <v>472</v>
      </c>
      <c r="I4" s="93"/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2823</v>
      </c>
      <c r="Y4" s="61">
        <v>43435</v>
      </c>
      <c r="Z4" s="58" t="s">
        <v>521</v>
      </c>
      <c r="AA4" s="58" t="s">
        <v>500</v>
      </c>
      <c r="AB4" s="58">
        <v>9.4</v>
      </c>
      <c r="AC4" s="58" t="s">
        <v>502</v>
      </c>
      <c r="AD4" s="58">
        <v>59</v>
      </c>
    </row>
    <row r="5" spans="1:30" ht="18.75" customHeight="1" thickBot="1" x14ac:dyDescent="0.3">
      <c r="A5" s="99">
        <v>0</v>
      </c>
      <c r="B5" s="59">
        <v>4.5999999999999999E-3</v>
      </c>
      <c r="C5" s="59">
        <v>5.7999999999999996E-3</v>
      </c>
      <c r="D5" s="59">
        <v>5.1999999999999998E-3</v>
      </c>
      <c r="E5" s="93"/>
      <c r="F5" s="58" t="s">
        <v>474</v>
      </c>
      <c r="G5" s="60">
        <v>31212</v>
      </c>
      <c r="H5" s="63">
        <v>1.05</v>
      </c>
      <c r="I5" s="93"/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2742</v>
      </c>
      <c r="Y5" s="61">
        <v>43458</v>
      </c>
      <c r="Z5" s="58" t="s">
        <v>521</v>
      </c>
      <c r="AA5" s="58" t="s">
        <v>495</v>
      </c>
      <c r="AB5" s="58">
        <v>9.1999999999999993</v>
      </c>
      <c r="AC5" s="58" t="s">
        <v>502</v>
      </c>
      <c r="AD5" s="58">
        <v>57</v>
      </c>
    </row>
    <row r="6" spans="1:30" ht="17.25" customHeight="1" thickBot="1" x14ac:dyDescent="0.3">
      <c r="A6" s="99">
        <v>1</v>
      </c>
      <c r="B6" s="59">
        <v>3.2000000000000002E-3</v>
      </c>
      <c r="C6" s="59">
        <v>3.5999999999999999E-3</v>
      </c>
      <c r="D6" s="59">
        <v>3.3999999999999998E-3</v>
      </c>
      <c r="E6" s="93"/>
      <c r="F6" s="58" t="s">
        <v>476</v>
      </c>
      <c r="G6" s="60">
        <v>32291</v>
      </c>
      <c r="H6" s="63">
        <v>1.0900000000000001</v>
      </c>
      <c r="I6" s="93"/>
      <c r="J6" s="47" t="s">
        <v>477</v>
      </c>
      <c r="K6" s="48">
        <f>LARGE((K8,K9),1)</f>
        <v>0.6160000000000001</v>
      </c>
      <c r="L6" s="93"/>
      <c r="M6" s="93"/>
      <c r="N6" s="48" t="s">
        <v>501</v>
      </c>
      <c r="O6" s="93"/>
      <c r="P6" s="93"/>
      <c r="Q6" s="93"/>
      <c r="R6" s="93"/>
      <c r="S6" s="93"/>
      <c r="T6" s="93"/>
      <c r="U6" s="97"/>
      <c r="W6" s="58">
        <v>5</v>
      </c>
      <c r="X6" s="58">
        <v>2716</v>
      </c>
      <c r="Y6" s="61">
        <v>43456</v>
      </c>
      <c r="Z6" s="58" t="s">
        <v>523</v>
      </c>
      <c r="AA6" s="58" t="s">
        <v>500</v>
      </c>
      <c r="AB6" s="58">
        <v>9.1</v>
      </c>
      <c r="AC6" s="58" t="s">
        <v>502</v>
      </c>
      <c r="AD6" s="58">
        <v>56</v>
      </c>
    </row>
    <row r="7" spans="1:30" ht="17.25" customHeight="1" thickBot="1" x14ac:dyDescent="0.3">
      <c r="A7" s="99">
        <v>2</v>
      </c>
      <c r="B7" s="59">
        <v>2.8999999999999998E-3</v>
      </c>
      <c r="C7" s="59">
        <v>2.8E-3</v>
      </c>
      <c r="D7" s="59">
        <v>2.8E-3</v>
      </c>
      <c r="E7" s="93"/>
      <c r="F7" s="58" t="s">
        <v>478</v>
      </c>
      <c r="G7" s="60">
        <v>32136</v>
      </c>
      <c r="H7" s="63">
        <v>1.08</v>
      </c>
      <c r="I7" s="93"/>
      <c r="J7" s="49" t="s">
        <v>479</v>
      </c>
      <c r="K7" s="48">
        <f>LARGE((K10,K11),1)</f>
        <v>0.53283173734610123</v>
      </c>
      <c r="L7" s="93"/>
      <c r="M7" s="93"/>
      <c r="N7" s="48" t="s">
        <v>502</v>
      </c>
      <c r="O7" s="93"/>
      <c r="P7" s="93"/>
      <c r="Q7" s="93"/>
      <c r="R7" s="93"/>
      <c r="S7" s="93"/>
      <c r="T7" s="93"/>
      <c r="U7" s="97"/>
      <c r="W7" s="58">
        <v>6</v>
      </c>
      <c r="X7" s="58">
        <v>2715</v>
      </c>
      <c r="Y7" s="61">
        <v>43162</v>
      </c>
      <c r="Z7" s="58" t="s">
        <v>521</v>
      </c>
      <c r="AA7" s="58" t="s">
        <v>500</v>
      </c>
      <c r="AB7" s="58">
        <v>9.1</v>
      </c>
      <c r="AC7" s="58" t="s">
        <v>502</v>
      </c>
      <c r="AD7" s="58">
        <v>54</v>
      </c>
    </row>
    <row r="8" spans="1:30" ht="17.25" customHeight="1" thickBot="1" x14ac:dyDescent="0.35">
      <c r="A8" s="99">
        <v>3</v>
      </c>
      <c r="B8" s="59">
        <v>4.7000000000000002E-3</v>
      </c>
      <c r="C8" s="59">
        <v>2.3E-3</v>
      </c>
      <c r="D8" s="59">
        <v>3.3999999999999998E-3</v>
      </c>
      <c r="E8" s="93"/>
      <c r="F8" s="58" t="s">
        <v>480</v>
      </c>
      <c r="G8" s="60">
        <v>30631</v>
      </c>
      <c r="H8" s="63">
        <v>1.03</v>
      </c>
      <c r="I8" s="93"/>
      <c r="J8" s="93"/>
      <c r="K8" s="101">
        <f>LARGE(B11:C11,1)/(B11+C11)</f>
        <v>0.6160000000000001</v>
      </c>
      <c r="L8" s="93"/>
      <c r="M8" s="93"/>
      <c r="N8" s="93"/>
      <c r="O8" s="93"/>
      <c r="P8" s="93"/>
      <c r="Q8" s="93"/>
      <c r="R8" s="93"/>
      <c r="S8" s="93"/>
      <c r="T8" s="93"/>
      <c r="U8" s="97"/>
      <c r="W8" s="58">
        <v>7</v>
      </c>
      <c r="X8" s="58">
        <v>2708</v>
      </c>
      <c r="Y8" s="61">
        <v>43456</v>
      </c>
      <c r="Z8" s="58" t="s">
        <v>521</v>
      </c>
      <c r="AA8" s="58" t="s">
        <v>500</v>
      </c>
      <c r="AB8" s="58">
        <v>9.1</v>
      </c>
      <c r="AC8" s="58" t="s">
        <v>502</v>
      </c>
      <c r="AD8" s="58">
        <v>55</v>
      </c>
    </row>
    <row r="9" spans="1:30" ht="17.25" customHeight="1" thickBot="1" x14ac:dyDescent="0.35">
      <c r="A9" s="99">
        <v>4</v>
      </c>
      <c r="B9" s="59">
        <v>8.0999999999999996E-3</v>
      </c>
      <c r="C9" s="59">
        <v>3.8999999999999998E-3</v>
      </c>
      <c r="D9" s="59">
        <v>5.8999999999999999E-3</v>
      </c>
      <c r="E9" s="93"/>
      <c r="F9" s="58" t="s">
        <v>481</v>
      </c>
      <c r="G9" s="60">
        <v>29404</v>
      </c>
      <c r="H9" s="63">
        <v>0.99</v>
      </c>
      <c r="I9" s="93"/>
      <c r="J9" s="93"/>
      <c r="K9" s="101">
        <f>LARGE(B12:C12,1)/(B12+C12)</f>
        <v>0.58362676056338025</v>
      </c>
      <c r="L9" s="93"/>
      <c r="M9" s="93"/>
      <c r="N9" s="93"/>
      <c r="O9" s="93"/>
      <c r="P9" s="93"/>
      <c r="Q9" s="93"/>
      <c r="R9" s="93"/>
      <c r="S9" s="93"/>
      <c r="T9" s="93"/>
      <c r="U9" s="97"/>
      <c r="W9" s="58">
        <v>8</v>
      </c>
      <c r="X9" s="58">
        <v>2699</v>
      </c>
      <c r="Y9" s="61">
        <v>43161</v>
      </c>
      <c r="Z9" s="58" t="s">
        <v>522</v>
      </c>
      <c r="AA9" s="58" t="s">
        <v>499</v>
      </c>
      <c r="AB9" s="58">
        <v>9</v>
      </c>
      <c r="AC9" s="58" t="s">
        <v>502</v>
      </c>
      <c r="AD9" s="58">
        <v>54</v>
      </c>
    </row>
    <row r="10" spans="1:30" ht="17.25" customHeight="1" thickBot="1" x14ac:dyDescent="0.35">
      <c r="A10" s="99">
        <v>5</v>
      </c>
      <c r="B10" s="59">
        <v>2.1899999999999999E-2</v>
      </c>
      <c r="C10" s="59">
        <v>1.2500000000000001E-2</v>
      </c>
      <c r="D10" s="59">
        <v>1.7000000000000001E-2</v>
      </c>
      <c r="E10" s="93"/>
      <c r="F10" s="58" t="s">
        <v>482</v>
      </c>
      <c r="G10" s="60">
        <v>28103</v>
      </c>
      <c r="H10" s="63">
        <v>0.95</v>
      </c>
      <c r="I10" s="93"/>
      <c r="J10" s="93"/>
      <c r="K10" s="101">
        <f>LARGE(B20:C20,1)/(B20+C20)</f>
        <v>0.52459016393442626</v>
      </c>
      <c r="L10" s="93"/>
      <c r="M10" s="93"/>
      <c r="N10" s="93"/>
      <c r="O10" s="93"/>
      <c r="P10" s="93"/>
      <c r="Q10" s="93"/>
      <c r="R10" s="93"/>
      <c r="S10" s="93"/>
      <c r="T10" s="93"/>
      <c r="U10" s="97"/>
      <c r="W10" s="58">
        <v>9</v>
      </c>
      <c r="X10" s="58">
        <v>2698</v>
      </c>
      <c r="Y10" s="61">
        <v>43127</v>
      </c>
      <c r="Z10" s="58" t="s">
        <v>521</v>
      </c>
      <c r="AA10" s="58" t="s">
        <v>500</v>
      </c>
      <c r="AB10" s="58">
        <v>9</v>
      </c>
      <c r="AC10" s="58" t="s">
        <v>502</v>
      </c>
      <c r="AD10" s="58">
        <v>55</v>
      </c>
    </row>
    <row r="11" spans="1:30" ht="17.25" customHeight="1" thickBot="1" x14ac:dyDescent="0.35">
      <c r="A11" s="99">
        <v>6</v>
      </c>
      <c r="B11" s="59">
        <v>5.3900000000000003E-2</v>
      </c>
      <c r="C11" s="59">
        <v>3.3599999999999998E-2</v>
      </c>
      <c r="D11" s="59">
        <v>4.3200000000000002E-2</v>
      </c>
      <c r="E11" s="93"/>
      <c r="F11" s="58" t="s">
        <v>483</v>
      </c>
      <c r="G11" s="60">
        <v>27982</v>
      </c>
      <c r="H11" s="63">
        <v>0.94</v>
      </c>
      <c r="I11" s="93"/>
      <c r="J11" s="93"/>
      <c r="K11" s="101">
        <f>LARGE(B21:C21,1)/(B21+C21)</f>
        <v>0.53283173734610123</v>
      </c>
      <c r="L11" s="93"/>
      <c r="M11" s="93"/>
      <c r="N11" s="93"/>
      <c r="O11" s="93"/>
      <c r="P11" s="93"/>
      <c r="Q11" s="93"/>
      <c r="R11" s="93"/>
      <c r="S11" s="93"/>
      <c r="T11" s="93"/>
      <c r="U11" s="97"/>
      <c r="W11" s="58">
        <v>10</v>
      </c>
      <c r="X11" s="58">
        <v>2678</v>
      </c>
      <c r="Y11" s="61">
        <v>43455</v>
      </c>
      <c r="Z11" s="58" t="s">
        <v>521</v>
      </c>
      <c r="AA11" s="58" t="s">
        <v>499</v>
      </c>
      <c r="AB11" s="58">
        <v>9</v>
      </c>
      <c r="AC11" s="58" t="s">
        <v>502</v>
      </c>
      <c r="AD11" s="58">
        <v>55</v>
      </c>
    </row>
    <row r="12" spans="1:30" ht="17.25" customHeight="1" thickBot="1" x14ac:dyDescent="0.3">
      <c r="A12" s="99">
        <v>7</v>
      </c>
      <c r="B12" s="59">
        <v>6.6299999999999998E-2</v>
      </c>
      <c r="C12" s="59">
        <v>4.7300000000000002E-2</v>
      </c>
      <c r="D12" s="59">
        <v>5.6300000000000003E-2</v>
      </c>
      <c r="E12" s="93"/>
      <c r="F12" s="58" t="s">
        <v>484</v>
      </c>
      <c r="G12" s="60">
        <v>28114</v>
      </c>
      <c r="H12" s="63">
        <v>0.95</v>
      </c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7"/>
      <c r="W12" s="58">
        <v>20</v>
      </c>
      <c r="X12" s="58">
        <v>2624</v>
      </c>
      <c r="Y12" s="61">
        <v>43453</v>
      </c>
      <c r="Z12" s="58" t="s">
        <v>519</v>
      </c>
      <c r="AA12" s="58" t="s">
        <v>497</v>
      </c>
      <c r="AB12" s="58">
        <v>8.8000000000000007</v>
      </c>
      <c r="AC12" s="58" t="s">
        <v>502</v>
      </c>
      <c r="AD12" s="58">
        <v>58</v>
      </c>
    </row>
    <row r="13" spans="1:30" ht="17.25" customHeight="1" thickBot="1" x14ac:dyDescent="0.3">
      <c r="A13" s="99">
        <v>8</v>
      </c>
      <c r="B13" s="59">
        <v>5.9299999999999999E-2</v>
      </c>
      <c r="C13" s="59">
        <v>4.9200000000000001E-2</v>
      </c>
      <c r="D13" s="59">
        <v>5.3999999999999999E-2</v>
      </c>
      <c r="E13" s="93"/>
      <c r="F13" s="58" t="s">
        <v>485</v>
      </c>
      <c r="G13" s="60">
        <v>27827</v>
      </c>
      <c r="H13" s="63">
        <v>0.94</v>
      </c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7"/>
      <c r="W13" s="58">
        <v>25</v>
      </c>
      <c r="X13" s="58">
        <v>2619</v>
      </c>
      <c r="Y13" s="61">
        <v>43175</v>
      </c>
      <c r="Z13" s="58" t="s">
        <v>523</v>
      </c>
      <c r="AA13" s="58" t="s">
        <v>499</v>
      </c>
      <c r="AB13" s="58">
        <v>8.8000000000000007</v>
      </c>
      <c r="AC13" s="58" t="s">
        <v>502</v>
      </c>
      <c r="AD13" s="58">
        <v>54</v>
      </c>
    </row>
    <row r="14" spans="1:30" ht="14.4" thickBot="1" x14ac:dyDescent="0.3">
      <c r="A14" s="99">
        <v>9</v>
      </c>
      <c r="B14" s="59">
        <v>5.96E-2</v>
      </c>
      <c r="C14" s="59">
        <v>5.5500000000000001E-2</v>
      </c>
      <c r="D14" s="59">
        <v>5.7500000000000002E-2</v>
      </c>
      <c r="E14" s="93"/>
      <c r="F14" s="58" t="s">
        <v>486</v>
      </c>
      <c r="G14" s="60">
        <v>29314</v>
      </c>
      <c r="H14" s="63">
        <v>0.99</v>
      </c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7"/>
      <c r="W14" s="58">
        <v>30</v>
      </c>
      <c r="X14" s="58">
        <v>2613</v>
      </c>
      <c r="Y14" s="61">
        <v>43425</v>
      </c>
      <c r="Z14" s="58" t="s">
        <v>523</v>
      </c>
      <c r="AA14" s="58" t="s">
        <v>497</v>
      </c>
      <c r="AB14" s="58">
        <v>8.6999999999999993</v>
      </c>
      <c r="AC14" s="58" t="s">
        <v>502</v>
      </c>
      <c r="AD14" s="58">
        <v>55</v>
      </c>
    </row>
    <row r="15" spans="1:30" ht="14.4" thickBot="1" x14ac:dyDescent="0.3">
      <c r="A15" s="99">
        <v>10</v>
      </c>
      <c r="B15" s="59">
        <v>6.4699999999999994E-2</v>
      </c>
      <c r="C15" s="59">
        <v>6.2899999999999998E-2</v>
      </c>
      <c r="D15" s="59">
        <v>6.3799999999999996E-2</v>
      </c>
      <c r="E15" s="93"/>
      <c r="F15" s="58" t="s">
        <v>487</v>
      </c>
      <c r="G15" s="60">
        <v>29416</v>
      </c>
      <c r="H15" s="63">
        <v>0.99</v>
      </c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7"/>
      <c r="W15" s="58">
        <v>35</v>
      </c>
      <c r="X15" s="58">
        <v>2608</v>
      </c>
      <c r="Y15" s="61">
        <v>43167</v>
      </c>
      <c r="Z15" s="58" t="s">
        <v>520</v>
      </c>
      <c r="AA15" s="58" t="s">
        <v>498</v>
      </c>
      <c r="AB15" s="58">
        <v>8.6999999999999993</v>
      </c>
      <c r="AC15" s="58" t="s">
        <v>502</v>
      </c>
      <c r="AD15" s="58">
        <v>55</v>
      </c>
    </row>
    <row r="16" spans="1:30" ht="14.4" thickBot="1" x14ac:dyDescent="0.3">
      <c r="A16" s="99">
        <v>11</v>
      </c>
      <c r="B16" s="59">
        <v>6.8199999999999997E-2</v>
      </c>
      <c r="C16" s="59">
        <v>7.22E-2</v>
      </c>
      <c r="D16" s="59">
        <v>7.0300000000000001E-2</v>
      </c>
      <c r="E16" s="93"/>
      <c r="F16" s="58" t="s">
        <v>488</v>
      </c>
      <c r="G16" s="60">
        <v>30301</v>
      </c>
      <c r="H16" s="63">
        <v>1.02</v>
      </c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7"/>
      <c r="W16" s="58">
        <v>40</v>
      </c>
      <c r="X16" s="58">
        <v>2604</v>
      </c>
      <c r="Y16" s="61">
        <v>43166</v>
      </c>
      <c r="Z16" s="58" t="s">
        <v>521</v>
      </c>
      <c r="AA16" s="58" t="s">
        <v>497</v>
      </c>
      <c r="AB16" s="58">
        <v>8.6999999999999993</v>
      </c>
      <c r="AC16" s="58" t="s">
        <v>502</v>
      </c>
      <c r="AD16" s="58">
        <v>54</v>
      </c>
    </row>
    <row r="17" spans="1:30" ht="14.4" thickBot="1" x14ac:dyDescent="0.3">
      <c r="A17" s="99">
        <v>12</v>
      </c>
      <c r="B17" s="59">
        <v>7.2099999999999997E-2</v>
      </c>
      <c r="C17" s="59">
        <v>7.6100000000000001E-2</v>
      </c>
      <c r="D17" s="59">
        <v>7.4200000000000002E-2</v>
      </c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7"/>
      <c r="W17" s="58">
        <v>45</v>
      </c>
      <c r="X17" s="58">
        <v>2599</v>
      </c>
      <c r="Y17" s="61">
        <v>43168</v>
      </c>
      <c r="Z17" s="58" t="s">
        <v>520</v>
      </c>
      <c r="AA17" s="58" t="s">
        <v>499</v>
      </c>
      <c r="AB17" s="58">
        <v>8.6999999999999993</v>
      </c>
      <c r="AC17" s="58" t="s">
        <v>502</v>
      </c>
      <c r="AD17" s="58">
        <v>52</v>
      </c>
    </row>
    <row r="18" spans="1:30" ht="14.4" thickBot="1" x14ac:dyDescent="0.3">
      <c r="A18" s="99">
        <v>13</v>
      </c>
      <c r="B18" s="59">
        <v>7.1599999999999997E-2</v>
      </c>
      <c r="C18" s="59">
        <v>7.51E-2</v>
      </c>
      <c r="D18" s="59">
        <v>7.3499999999999996E-2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7"/>
      <c r="W18" s="58">
        <v>50</v>
      </c>
      <c r="X18" s="58">
        <v>2594</v>
      </c>
      <c r="Y18" s="61">
        <v>43434</v>
      </c>
      <c r="Z18" s="58" t="s">
        <v>520</v>
      </c>
      <c r="AA18" s="58" t="s">
        <v>499</v>
      </c>
      <c r="AB18" s="58">
        <v>8.6999999999999993</v>
      </c>
      <c r="AC18" s="58" t="s">
        <v>502</v>
      </c>
      <c r="AD18" s="58">
        <v>56</v>
      </c>
    </row>
    <row r="19" spans="1:30" ht="17.25" customHeight="1" thickBot="1" x14ac:dyDescent="0.3">
      <c r="A19" s="99">
        <v>14</v>
      </c>
      <c r="B19" s="59">
        <v>7.1300000000000002E-2</v>
      </c>
      <c r="C19" s="59">
        <v>7.5399999999999995E-2</v>
      </c>
      <c r="D19" s="59">
        <v>7.3499999999999996E-2</v>
      </c>
      <c r="E19" s="93"/>
      <c r="F19" s="45" t="s">
        <v>489</v>
      </c>
      <c r="G19" s="45" t="s">
        <v>471</v>
      </c>
      <c r="H19" s="45" t="s">
        <v>472</v>
      </c>
      <c r="I19" s="93"/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2573</v>
      </c>
      <c r="Y19" s="61">
        <v>43154</v>
      </c>
      <c r="Z19" s="58" t="s">
        <v>521</v>
      </c>
      <c r="AA19" s="58" t="s">
        <v>499</v>
      </c>
      <c r="AB19" s="58">
        <v>8.6</v>
      </c>
      <c r="AC19" s="58" t="s">
        <v>502</v>
      </c>
      <c r="AD19" s="58">
        <v>51</v>
      </c>
    </row>
    <row r="20" spans="1:30" ht="17.25" customHeight="1" thickBot="1" x14ac:dyDescent="0.3">
      <c r="A20" s="99">
        <v>15</v>
      </c>
      <c r="B20" s="59">
        <v>6.9599999999999995E-2</v>
      </c>
      <c r="C20" s="59">
        <v>7.6799999999999993E-2</v>
      </c>
      <c r="D20" s="59">
        <v>7.3400000000000007E-2</v>
      </c>
      <c r="E20" s="93"/>
      <c r="F20" s="58" t="s">
        <v>491</v>
      </c>
      <c r="G20" s="60">
        <v>23103</v>
      </c>
      <c r="H20" s="58">
        <v>0.78</v>
      </c>
      <c r="I20" s="93"/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2548</v>
      </c>
      <c r="Y20" s="61">
        <v>43117</v>
      </c>
      <c r="Z20" s="58" t="s">
        <v>519</v>
      </c>
      <c r="AA20" s="58" t="s">
        <v>497</v>
      </c>
      <c r="AB20" s="58">
        <v>8.5</v>
      </c>
      <c r="AC20" s="58" t="s">
        <v>502</v>
      </c>
      <c r="AD20" s="58">
        <v>56</v>
      </c>
    </row>
    <row r="21" spans="1:30" ht="17.25" customHeight="1" thickBot="1" x14ac:dyDescent="0.3">
      <c r="A21" s="99">
        <v>16</v>
      </c>
      <c r="B21" s="59">
        <v>6.83E-2</v>
      </c>
      <c r="C21" s="59">
        <v>7.7899999999999997E-2</v>
      </c>
      <c r="D21" s="59">
        <v>7.3400000000000007E-2</v>
      </c>
      <c r="E21" s="93"/>
      <c r="F21" s="58" t="s">
        <v>495</v>
      </c>
      <c r="G21" s="60">
        <v>30320</v>
      </c>
      <c r="H21" s="58">
        <v>1.02</v>
      </c>
      <c r="I21" s="93"/>
      <c r="J21" s="46">
        <v>5</v>
      </c>
      <c r="K21" s="46">
        <f>X6</f>
        <v>2716</v>
      </c>
      <c r="L21" s="52"/>
      <c r="M21" s="46"/>
      <c r="N21" s="57">
        <f>K21/$F$2</f>
        <v>9.1447811447811445E-2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2533</v>
      </c>
      <c r="Y21" s="61">
        <v>43105</v>
      </c>
      <c r="Z21" s="58" t="s">
        <v>520</v>
      </c>
      <c r="AA21" s="58" t="s">
        <v>499</v>
      </c>
      <c r="AB21" s="58">
        <v>8.5</v>
      </c>
      <c r="AC21" s="58" t="s">
        <v>502</v>
      </c>
      <c r="AD21" s="58">
        <v>59</v>
      </c>
    </row>
    <row r="22" spans="1:30" ht="17.25" customHeight="1" thickBot="1" x14ac:dyDescent="0.3">
      <c r="A22" s="99">
        <v>17</v>
      </c>
      <c r="B22" s="59">
        <v>6.3299999999999995E-2</v>
      </c>
      <c r="C22" s="59">
        <v>7.6300000000000007E-2</v>
      </c>
      <c r="D22" s="59">
        <v>7.0099999999999996E-2</v>
      </c>
      <c r="E22" s="93"/>
      <c r="F22" s="58" t="s">
        <v>496</v>
      </c>
      <c r="G22" s="60">
        <v>30668</v>
      </c>
      <c r="H22" s="58">
        <v>1.03</v>
      </c>
      <c r="I22" s="93"/>
      <c r="J22" s="46">
        <v>10</v>
      </c>
      <c r="K22" s="46">
        <f>X11</f>
        <v>2678</v>
      </c>
      <c r="L22" s="52"/>
      <c r="M22" s="46"/>
      <c r="N22" s="57">
        <f t="shared" ref="N22:N28" si="0">K22/$F$2</f>
        <v>9.0168350168350161E-2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2522</v>
      </c>
      <c r="Y22" s="61">
        <v>43441</v>
      </c>
      <c r="Z22" s="58" t="s">
        <v>519</v>
      </c>
      <c r="AA22" s="58" t="s">
        <v>499</v>
      </c>
      <c r="AB22" s="58">
        <v>8.4</v>
      </c>
      <c r="AC22" s="58" t="s">
        <v>502</v>
      </c>
      <c r="AD22" s="58">
        <v>54</v>
      </c>
    </row>
    <row r="23" spans="1:30" ht="17.25" customHeight="1" thickBot="1" x14ac:dyDescent="0.3">
      <c r="A23" s="99">
        <v>18</v>
      </c>
      <c r="B23" s="59">
        <v>5.0500000000000003E-2</v>
      </c>
      <c r="C23" s="59">
        <v>5.9900000000000002E-2</v>
      </c>
      <c r="D23" s="59">
        <v>5.5399999999999998E-2</v>
      </c>
      <c r="E23" s="93"/>
      <c r="F23" s="58" t="s">
        <v>497</v>
      </c>
      <c r="G23" s="60">
        <v>31155</v>
      </c>
      <c r="H23" s="58">
        <v>1.05</v>
      </c>
      <c r="I23" s="93"/>
      <c r="J23" s="46">
        <v>20</v>
      </c>
      <c r="K23" s="46">
        <f>X12</f>
        <v>2624</v>
      </c>
      <c r="L23" s="52"/>
      <c r="M23" s="46"/>
      <c r="N23" s="57">
        <f t="shared" si="0"/>
        <v>8.8350168350168345E-2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2511</v>
      </c>
      <c r="Y23" s="61">
        <v>43133</v>
      </c>
      <c r="Z23" s="58" t="s">
        <v>521</v>
      </c>
      <c r="AA23" s="58" t="s">
        <v>499</v>
      </c>
      <c r="AB23" s="58">
        <v>8.4</v>
      </c>
      <c r="AC23" s="58" t="s">
        <v>502</v>
      </c>
      <c r="AD23" s="58">
        <v>55</v>
      </c>
    </row>
    <row r="24" spans="1:30" ht="17.25" customHeight="1" thickBot="1" x14ac:dyDescent="0.3">
      <c r="A24" s="99">
        <v>19</v>
      </c>
      <c r="B24" s="59">
        <v>0.04</v>
      </c>
      <c r="C24" s="59">
        <v>4.4900000000000002E-2</v>
      </c>
      <c r="D24" s="59">
        <v>4.2599999999999999E-2</v>
      </c>
      <c r="E24" s="93"/>
      <c r="F24" s="58" t="s">
        <v>498</v>
      </c>
      <c r="G24" s="60">
        <v>31181</v>
      </c>
      <c r="H24" s="58">
        <v>1.05</v>
      </c>
      <c r="I24" s="93"/>
      <c r="J24" s="46">
        <v>30</v>
      </c>
      <c r="K24" s="46">
        <f>X14</f>
        <v>2613</v>
      </c>
      <c r="L24" s="52"/>
      <c r="M24" s="46"/>
      <c r="N24" s="57">
        <f t="shared" si="0"/>
        <v>8.7979797979797977E-2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2503</v>
      </c>
      <c r="Y24" s="61">
        <v>43449</v>
      </c>
      <c r="Z24" s="58" t="s">
        <v>525</v>
      </c>
      <c r="AA24" s="58" t="s">
        <v>500</v>
      </c>
      <c r="AB24" s="58">
        <v>8.4</v>
      </c>
      <c r="AC24" s="58" t="s">
        <v>502</v>
      </c>
      <c r="AD24" s="58">
        <v>55</v>
      </c>
    </row>
    <row r="25" spans="1:30" ht="17.25" customHeight="1" thickBot="1" x14ac:dyDescent="0.3">
      <c r="A25" s="99">
        <v>20</v>
      </c>
      <c r="B25" s="59">
        <v>3.09E-2</v>
      </c>
      <c r="C25" s="59">
        <v>3.4599999999999999E-2</v>
      </c>
      <c r="D25" s="59">
        <v>3.2899999999999999E-2</v>
      </c>
      <c r="E25" s="93"/>
      <c r="F25" s="58" t="s">
        <v>499</v>
      </c>
      <c r="G25" s="60">
        <v>33356</v>
      </c>
      <c r="H25" s="58">
        <v>1.1200000000000001</v>
      </c>
      <c r="I25" s="93"/>
      <c r="J25" s="46">
        <v>50</v>
      </c>
      <c r="K25" s="46">
        <f>X18</f>
        <v>2594</v>
      </c>
      <c r="L25" s="52"/>
      <c r="M25" s="46"/>
      <c r="N25" s="57">
        <f t="shared" si="0"/>
        <v>8.7340067340067343E-2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99">
        <v>21</v>
      </c>
      <c r="B26" s="59">
        <v>2.2800000000000001E-2</v>
      </c>
      <c r="C26" s="59">
        <v>2.5499999999999998E-2</v>
      </c>
      <c r="D26" s="59">
        <v>2.4199999999999999E-2</v>
      </c>
      <c r="E26" s="93"/>
      <c r="F26" s="58" t="s">
        <v>500</v>
      </c>
      <c r="G26" s="60">
        <v>28211</v>
      </c>
      <c r="H26" s="58">
        <v>0.95</v>
      </c>
      <c r="I26" s="93"/>
      <c r="J26" s="46">
        <v>100</v>
      </c>
      <c r="K26" s="46">
        <f>X20</f>
        <v>2548</v>
      </c>
      <c r="L26" s="52"/>
      <c r="M26" s="46"/>
      <c r="N26" s="57">
        <f t="shared" si="0"/>
        <v>8.5791245791245793E-2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99">
        <v>22</v>
      </c>
      <c r="B27" s="59">
        <v>1.38E-2</v>
      </c>
      <c r="C27" s="59">
        <v>1.61E-2</v>
      </c>
      <c r="D27" s="59">
        <v>1.4999999999999999E-2</v>
      </c>
      <c r="E27" s="93"/>
      <c r="F27" s="93"/>
      <c r="G27" s="93"/>
      <c r="H27" s="93"/>
      <c r="I27" s="93"/>
      <c r="J27" s="46">
        <v>150</v>
      </c>
      <c r="K27" s="46">
        <f>X22</f>
        <v>2522</v>
      </c>
      <c r="L27" s="52"/>
      <c r="M27" s="46"/>
      <c r="N27" s="57">
        <f t="shared" si="0"/>
        <v>8.4915824915824917E-2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99">
        <v>23</v>
      </c>
      <c r="B28" s="59">
        <v>8.2000000000000007E-3</v>
      </c>
      <c r="C28" s="59">
        <v>9.7999999999999997E-3</v>
      </c>
      <c r="D28" s="59">
        <v>8.9999999999999993E-3</v>
      </c>
      <c r="E28" s="93"/>
      <c r="F28" s="93"/>
      <c r="G28" s="93"/>
      <c r="H28" s="93"/>
      <c r="I28" s="93"/>
      <c r="J28" s="46">
        <v>200</v>
      </c>
      <c r="K28" s="46">
        <f>X24</f>
        <v>2503</v>
      </c>
      <c r="L28" s="52"/>
      <c r="M28" s="46"/>
      <c r="N28" s="57">
        <f t="shared" si="0"/>
        <v>8.4276094276094282E-2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555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A2" s="107"/>
      <c r="B2" s="108"/>
      <c r="C2" s="108"/>
      <c r="D2" s="109" t="s">
        <v>594</v>
      </c>
      <c r="E2" s="108"/>
      <c r="F2" s="110">
        <v>54600</v>
      </c>
      <c r="G2" s="108"/>
      <c r="H2" s="111" t="s">
        <v>465</v>
      </c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12"/>
      <c r="W2" s="58">
        <v>1</v>
      </c>
      <c r="X2" s="58">
        <v>6555</v>
      </c>
      <c r="Y2" s="61">
        <v>43210</v>
      </c>
      <c r="Z2" s="58" t="s">
        <v>522</v>
      </c>
      <c r="AA2" s="58" t="s">
        <v>499</v>
      </c>
      <c r="AB2" s="58">
        <v>13.4</v>
      </c>
      <c r="AC2" s="58" t="s">
        <v>502</v>
      </c>
      <c r="AD2" s="58">
        <v>76</v>
      </c>
    </row>
    <row r="3" spans="1:30" ht="14.4" thickBot="1" x14ac:dyDescent="0.3">
      <c r="A3" s="92"/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7"/>
      <c r="W3" s="58">
        <v>2</v>
      </c>
      <c r="X3" s="58">
        <v>5767</v>
      </c>
      <c r="Y3" s="61">
        <v>43210</v>
      </c>
      <c r="Z3" s="58" t="s">
        <v>523</v>
      </c>
      <c r="AA3" s="58" t="s">
        <v>499</v>
      </c>
      <c r="AB3" s="58">
        <v>11.7</v>
      </c>
      <c r="AC3" s="58" t="s">
        <v>502</v>
      </c>
      <c r="AD3" s="58">
        <v>74</v>
      </c>
    </row>
    <row r="4" spans="1:30" ht="14.4" thickBot="1" x14ac:dyDescent="0.3">
      <c r="A4" s="98" t="s">
        <v>466</v>
      </c>
      <c r="B4" s="43" t="s">
        <v>501</v>
      </c>
      <c r="C4" s="91" t="s">
        <v>502</v>
      </c>
      <c r="D4" s="44" t="s">
        <v>469</v>
      </c>
      <c r="E4" s="93"/>
      <c r="F4" s="45" t="s">
        <v>470</v>
      </c>
      <c r="G4" s="45" t="s">
        <v>471</v>
      </c>
      <c r="H4" s="45" t="s">
        <v>472</v>
      </c>
      <c r="I4" s="93"/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4913</v>
      </c>
      <c r="Y4" s="61">
        <v>43210</v>
      </c>
      <c r="Z4" s="58" t="s">
        <v>520</v>
      </c>
      <c r="AA4" s="58" t="s">
        <v>499</v>
      </c>
      <c r="AB4" s="58">
        <v>10</v>
      </c>
      <c r="AC4" s="58" t="s">
        <v>502</v>
      </c>
      <c r="AD4" s="58">
        <v>70</v>
      </c>
    </row>
    <row r="5" spans="1:30" ht="18.75" customHeight="1" thickBot="1" x14ac:dyDescent="0.3">
      <c r="A5" s="99">
        <v>0</v>
      </c>
      <c r="B5" s="59">
        <v>4.4999999999999997E-3</v>
      </c>
      <c r="C5" s="59">
        <v>8.3999999999999995E-3</v>
      </c>
      <c r="D5" s="59">
        <v>6.4000000000000003E-3</v>
      </c>
      <c r="E5" s="93"/>
      <c r="F5" s="58" t="s">
        <v>474</v>
      </c>
      <c r="G5" s="60">
        <v>56412</v>
      </c>
      <c r="H5" s="58">
        <v>1.03</v>
      </c>
      <c r="I5" s="93"/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4749</v>
      </c>
      <c r="Y5" s="61">
        <v>43188</v>
      </c>
      <c r="Z5" s="58" t="s">
        <v>518</v>
      </c>
      <c r="AA5" s="58" t="s">
        <v>498</v>
      </c>
      <c r="AB5" s="58">
        <v>9.6999999999999993</v>
      </c>
      <c r="AC5" s="58" t="s">
        <v>502</v>
      </c>
      <c r="AD5" s="58">
        <v>68</v>
      </c>
    </row>
    <row r="6" spans="1:30" ht="17.25" customHeight="1" thickBot="1" x14ac:dyDescent="0.3">
      <c r="A6" s="99">
        <v>1</v>
      </c>
      <c r="B6" s="59">
        <v>3.0000000000000001E-3</v>
      </c>
      <c r="C6" s="59">
        <v>5.0000000000000001E-3</v>
      </c>
      <c r="D6" s="59">
        <v>4.0000000000000001E-3</v>
      </c>
      <c r="E6" s="93"/>
      <c r="F6" s="58" t="s">
        <v>476</v>
      </c>
      <c r="G6" s="60">
        <v>57466</v>
      </c>
      <c r="H6" s="58">
        <v>1.05</v>
      </c>
      <c r="I6" s="93"/>
      <c r="J6" s="47" t="s">
        <v>477</v>
      </c>
      <c r="K6" s="48">
        <f>LARGE((K8,K9),1)</f>
        <v>0.75545851528384278</v>
      </c>
      <c r="L6" s="93"/>
      <c r="M6" s="93"/>
      <c r="N6" s="48" t="s">
        <v>501</v>
      </c>
      <c r="O6" s="93"/>
      <c r="P6" s="93"/>
      <c r="Q6" s="93"/>
      <c r="R6" s="93"/>
      <c r="S6" s="93"/>
      <c r="T6" s="93"/>
      <c r="U6" s="97"/>
      <c r="W6" s="58">
        <v>5</v>
      </c>
      <c r="X6" s="58">
        <v>4703</v>
      </c>
      <c r="Y6" s="61">
        <v>43221</v>
      </c>
      <c r="Z6" s="58" t="s">
        <v>518</v>
      </c>
      <c r="AA6" s="58" t="s">
        <v>496</v>
      </c>
      <c r="AB6" s="58">
        <v>9.6</v>
      </c>
      <c r="AC6" s="58" t="s">
        <v>502</v>
      </c>
      <c r="AD6" s="58">
        <v>71</v>
      </c>
    </row>
    <row r="7" spans="1:30" ht="17.25" customHeight="1" thickBot="1" x14ac:dyDescent="0.3">
      <c r="A7" s="99">
        <v>2</v>
      </c>
      <c r="B7" s="59">
        <v>2.8999999999999998E-3</v>
      </c>
      <c r="C7" s="59">
        <v>3.5999999999999999E-3</v>
      </c>
      <c r="D7" s="59">
        <v>3.3E-3</v>
      </c>
      <c r="E7" s="93"/>
      <c r="F7" s="58" t="s">
        <v>478</v>
      </c>
      <c r="G7" s="60">
        <v>56859</v>
      </c>
      <c r="H7" s="58">
        <v>1.04</v>
      </c>
      <c r="I7" s="93"/>
      <c r="J7" s="49" t="s">
        <v>479</v>
      </c>
      <c r="K7" s="48">
        <f>LARGE((K10,K11),1)</f>
        <v>0.60959360426382403</v>
      </c>
      <c r="L7" s="93"/>
      <c r="M7" s="93"/>
      <c r="N7" s="48" t="s">
        <v>502</v>
      </c>
      <c r="O7" s="93"/>
      <c r="P7" s="93"/>
      <c r="Q7" s="93"/>
      <c r="R7" s="93"/>
      <c r="S7" s="93"/>
      <c r="T7" s="93"/>
      <c r="U7" s="97"/>
      <c r="W7" s="58">
        <v>6</v>
      </c>
      <c r="X7" s="58">
        <v>4693</v>
      </c>
      <c r="Y7" s="61">
        <v>43166</v>
      </c>
      <c r="Z7" s="58" t="s">
        <v>518</v>
      </c>
      <c r="AA7" s="58" t="s">
        <v>497</v>
      </c>
      <c r="AB7" s="58">
        <v>9.6</v>
      </c>
      <c r="AC7" s="58" t="s">
        <v>502</v>
      </c>
      <c r="AD7" s="58">
        <v>68</v>
      </c>
    </row>
    <row r="8" spans="1:30" ht="17.25" customHeight="1" thickBot="1" x14ac:dyDescent="0.35">
      <c r="A8" s="99">
        <v>3</v>
      </c>
      <c r="B8" s="59">
        <v>4.4999999999999997E-3</v>
      </c>
      <c r="C8" s="59">
        <v>2.5999999999999999E-3</v>
      </c>
      <c r="D8" s="59">
        <v>3.5000000000000001E-3</v>
      </c>
      <c r="E8" s="93"/>
      <c r="F8" s="58" t="s">
        <v>480</v>
      </c>
      <c r="G8" s="60">
        <v>57973</v>
      </c>
      <c r="H8" s="58">
        <v>1.06</v>
      </c>
      <c r="I8" s="93"/>
      <c r="J8" s="93"/>
      <c r="K8" s="101">
        <f>LARGE(B11:C11,1)/(B11+C11)</f>
        <v>0.75545851528384278</v>
      </c>
      <c r="L8" s="93"/>
      <c r="M8" s="93"/>
      <c r="N8" s="93"/>
      <c r="O8" s="93"/>
      <c r="P8" s="93"/>
      <c r="Q8" s="93"/>
      <c r="R8" s="93"/>
      <c r="S8" s="93"/>
      <c r="T8" s="93"/>
      <c r="U8" s="97"/>
      <c r="W8" s="58">
        <v>7</v>
      </c>
      <c r="X8" s="58">
        <v>4678</v>
      </c>
      <c r="Y8" s="61">
        <v>43144</v>
      </c>
      <c r="Z8" s="58" t="s">
        <v>518</v>
      </c>
      <c r="AA8" s="58" t="s">
        <v>496</v>
      </c>
      <c r="AB8" s="58">
        <v>9.5</v>
      </c>
      <c r="AC8" s="58" t="s">
        <v>502</v>
      </c>
      <c r="AD8" s="58">
        <v>68</v>
      </c>
    </row>
    <row r="9" spans="1:30" ht="17.25" customHeight="1" thickBot="1" x14ac:dyDescent="0.35">
      <c r="A9" s="99">
        <v>4</v>
      </c>
      <c r="B9" s="59">
        <v>1.06E-2</v>
      </c>
      <c r="C9" s="59">
        <v>3.0999999999999999E-3</v>
      </c>
      <c r="D9" s="59">
        <v>6.8999999999999999E-3</v>
      </c>
      <c r="E9" s="93"/>
      <c r="F9" s="58" t="s">
        <v>481</v>
      </c>
      <c r="G9" s="60">
        <v>53636</v>
      </c>
      <c r="H9" s="58">
        <v>0.98</v>
      </c>
      <c r="I9" s="93"/>
      <c r="J9" s="93"/>
      <c r="K9" s="101">
        <f>LARGE(B12:C12,1)/(B12+C12)</f>
        <v>0.68307967770814682</v>
      </c>
      <c r="L9" s="93"/>
      <c r="M9" s="93"/>
      <c r="N9" s="93"/>
      <c r="O9" s="93"/>
      <c r="P9" s="93"/>
      <c r="Q9" s="93"/>
      <c r="R9" s="93"/>
      <c r="S9" s="93"/>
      <c r="T9" s="93"/>
      <c r="U9" s="97"/>
      <c r="W9" s="58">
        <v>8</v>
      </c>
      <c r="X9" s="58">
        <v>4678</v>
      </c>
      <c r="Y9" s="61">
        <v>43397</v>
      </c>
      <c r="Z9" s="58" t="s">
        <v>518</v>
      </c>
      <c r="AA9" s="58" t="s">
        <v>497</v>
      </c>
      <c r="AB9" s="58">
        <v>9.5</v>
      </c>
      <c r="AC9" s="58" t="s">
        <v>502</v>
      </c>
      <c r="AD9" s="58">
        <v>69</v>
      </c>
    </row>
    <row r="10" spans="1:30" ht="17.25" customHeight="1" thickBot="1" x14ac:dyDescent="0.35">
      <c r="A10" s="99">
        <v>5</v>
      </c>
      <c r="B10" s="59">
        <v>2.7799999999999998E-2</v>
      </c>
      <c r="C10" s="59">
        <v>6.7999999999999996E-3</v>
      </c>
      <c r="D10" s="59">
        <v>1.7399999999999999E-2</v>
      </c>
      <c r="E10" s="93"/>
      <c r="F10" s="58" t="s">
        <v>482</v>
      </c>
      <c r="G10" s="60">
        <v>50531</v>
      </c>
      <c r="H10" s="58">
        <v>0.93</v>
      </c>
      <c r="I10" s="93"/>
      <c r="J10" s="93"/>
      <c r="K10" s="101">
        <f>LARGE(B20:C20,1)/(B20+C20)</f>
        <v>0.57588357588357586</v>
      </c>
      <c r="L10" s="93"/>
      <c r="M10" s="93"/>
      <c r="N10" s="93"/>
      <c r="O10" s="93"/>
      <c r="P10" s="93"/>
      <c r="Q10" s="93"/>
      <c r="R10" s="93"/>
      <c r="S10" s="93"/>
      <c r="T10" s="93"/>
      <c r="U10" s="97"/>
      <c r="W10" s="58">
        <v>9</v>
      </c>
      <c r="X10" s="58">
        <v>4677</v>
      </c>
      <c r="Y10" s="61">
        <v>43208</v>
      </c>
      <c r="Z10" s="58" t="s">
        <v>518</v>
      </c>
      <c r="AA10" s="58" t="s">
        <v>497</v>
      </c>
      <c r="AB10" s="58">
        <v>9.5</v>
      </c>
      <c r="AC10" s="58" t="s">
        <v>502</v>
      </c>
      <c r="AD10" s="58">
        <v>69</v>
      </c>
    </row>
    <row r="11" spans="1:30" ht="17.25" customHeight="1" thickBot="1" x14ac:dyDescent="0.35">
      <c r="A11" s="99">
        <v>6</v>
      </c>
      <c r="B11" s="59">
        <v>6.9199999999999998E-2</v>
      </c>
      <c r="C11" s="59">
        <v>2.24E-2</v>
      </c>
      <c r="D11" s="59">
        <v>4.6100000000000002E-2</v>
      </c>
      <c r="E11" s="93"/>
      <c r="F11" s="58" t="s">
        <v>483</v>
      </c>
      <c r="G11" s="60">
        <v>50923</v>
      </c>
      <c r="H11" s="58">
        <v>0.93</v>
      </c>
      <c r="I11" s="93"/>
      <c r="J11" s="93"/>
      <c r="K11" s="101">
        <f>LARGE(B21:C21,1)/(B21+C21)</f>
        <v>0.60959360426382403</v>
      </c>
      <c r="L11" s="93"/>
      <c r="M11" s="93"/>
      <c r="N11" s="93"/>
      <c r="O11" s="93"/>
      <c r="P11" s="93"/>
      <c r="Q11" s="93"/>
      <c r="R11" s="93"/>
      <c r="S11" s="93"/>
      <c r="T11" s="93"/>
      <c r="U11" s="97"/>
      <c r="W11" s="58">
        <v>10</v>
      </c>
      <c r="X11" s="58">
        <v>4676</v>
      </c>
      <c r="Y11" s="61">
        <v>43201</v>
      </c>
      <c r="Z11" s="58" t="s">
        <v>518</v>
      </c>
      <c r="AA11" s="58" t="s">
        <v>497</v>
      </c>
      <c r="AB11" s="58">
        <v>9.5</v>
      </c>
      <c r="AC11" s="58" t="s">
        <v>502</v>
      </c>
      <c r="AD11" s="58">
        <v>68</v>
      </c>
    </row>
    <row r="12" spans="1:30" ht="17.25" customHeight="1" thickBot="1" x14ac:dyDescent="0.3">
      <c r="A12" s="99">
        <v>7</v>
      </c>
      <c r="B12" s="59">
        <v>7.6300000000000007E-2</v>
      </c>
      <c r="C12" s="59">
        <v>3.5400000000000001E-2</v>
      </c>
      <c r="D12" s="59">
        <v>5.6099999999999997E-2</v>
      </c>
      <c r="E12" s="93"/>
      <c r="F12" s="58" t="s">
        <v>484</v>
      </c>
      <c r="G12" s="60">
        <v>52670</v>
      </c>
      <c r="H12" s="58">
        <v>0.97</v>
      </c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7"/>
      <c r="W12" s="58">
        <v>20</v>
      </c>
      <c r="X12" s="58">
        <v>4661</v>
      </c>
      <c r="Y12" s="61">
        <v>43448</v>
      </c>
      <c r="Z12" s="58" t="s">
        <v>518</v>
      </c>
      <c r="AA12" s="58" t="s">
        <v>499</v>
      </c>
      <c r="AB12" s="58">
        <v>9.5</v>
      </c>
      <c r="AC12" s="58" t="s">
        <v>502</v>
      </c>
      <c r="AD12" s="58">
        <v>67</v>
      </c>
    </row>
    <row r="13" spans="1:30" ht="17.25" customHeight="1" thickBot="1" x14ac:dyDescent="0.3">
      <c r="A13" s="99">
        <v>8</v>
      </c>
      <c r="B13" s="59">
        <v>7.4099999999999999E-2</v>
      </c>
      <c r="C13" s="59">
        <v>4.07E-2</v>
      </c>
      <c r="D13" s="59">
        <v>5.7599999999999998E-2</v>
      </c>
      <c r="E13" s="93"/>
      <c r="F13" s="58" t="s">
        <v>485</v>
      </c>
      <c r="G13" s="60">
        <v>52140</v>
      </c>
      <c r="H13" s="58">
        <v>0.96</v>
      </c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7"/>
      <c r="W13" s="58">
        <v>25</v>
      </c>
      <c r="X13" s="58">
        <v>4652</v>
      </c>
      <c r="Y13" s="61">
        <v>43180</v>
      </c>
      <c r="Z13" s="58" t="s">
        <v>518</v>
      </c>
      <c r="AA13" s="58" t="s">
        <v>497</v>
      </c>
      <c r="AB13" s="58">
        <v>9.5</v>
      </c>
      <c r="AC13" s="58" t="s">
        <v>502</v>
      </c>
      <c r="AD13" s="58">
        <v>69</v>
      </c>
    </row>
    <row r="14" spans="1:30" ht="14.4" thickBot="1" x14ac:dyDescent="0.3">
      <c r="A14" s="99">
        <v>9</v>
      </c>
      <c r="B14" s="59">
        <v>7.1199999999999999E-2</v>
      </c>
      <c r="C14" s="59">
        <v>4.4299999999999999E-2</v>
      </c>
      <c r="D14" s="59">
        <v>5.79E-2</v>
      </c>
      <c r="E14" s="93"/>
      <c r="F14" s="58" t="s">
        <v>486</v>
      </c>
      <c r="G14" s="60">
        <v>55559</v>
      </c>
      <c r="H14" s="58">
        <v>1.02</v>
      </c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7"/>
      <c r="W14" s="58">
        <v>30</v>
      </c>
      <c r="X14" s="58">
        <v>4637</v>
      </c>
      <c r="Y14" s="61">
        <v>43137</v>
      </c>
      <c r="Z14" s="58" t="s">
        <v>518</v>
      </c>
      <c r="AA14" s="58" t="s">
        <v>496</v>
      </c>
      <c r="AB14" s="58">
        <v>9.4</v>
      </c>
      <c r="AC14" s="58" t="s">
        <v>502</v>
      </c>
      <c r="AD14" s="58">
        <v>69</v>
      </c>
    </row>
    <row r="15" spans="1:30" ht="14.4" thickBot="1" x14ac:dyDescent="0.3">
      <c r="A15" s="99">
        <v>10</v>
      </c>
      <c r="B15" s="59">
        <v>6.7699999999999996E-2</v>
      </c>
      <c r="C15" s="59">
        <v>5.0299999999999997E-2</v>
      </c>
      <c r="D15" s="59">
        <v>5.91E-2</v>
      </c>
      <c r="E15" s="93"/>
      <c r="F15" s="58" t="s">
        <v>487</v>
      </c>
      <c r="G15" s="60">
        <v>56028</v>
      </c>
      <c r="H15" s="58">
        <v>1.03</v>
      </c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7"/>
      <c r="W15" s="58">
        <v>35</v>
      </c>
      <c r="X15" s="58">
        <v>4626</v>
      </c>
      <c r="Y15" s="61">
        <v>43355</v>
      </c>
      <c r="Z15" s="58" t="s">
        <v>518</v>
      </c>
      <c r="AA15" s="58" t="s">
        <v>497</v>
      </c>
      <c r="AB15" s="58">
        <v>9.4</v>
      </c>
      <c r="AC15" s="58" t="s">
        <v>502</v>
      </c>
      <c r="AD15" s="58">
        <v>69</v>
      </c>
    </row>
    <row r="16" spans="1:30" ht="14.4" thickBot="1" x14ac:dyDescent="0.3">
      <c r="A16" s="99">
        <v>11</v>
      </c>
      <c r="B16" s="59">
        <v>6.5299999999999997E-2</v>
      </c>
      <c r="C16" s="59">
        <v>5.8200000000000002E-2</v>
      </c>
      <c r="D16" s="59">
        <v>6.1800000000000001E-2</v>
      </c>
      <c r="E16" s="93"/>
      <c r="F16" s="58" t="s">
        <v>488</v>
      </c>
      <c r="G16" s="60">
        <v>55989</v>
      </c>
      <c r="H16" s="58">
        <v>1.03</v>
      </c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7"/>
      <c r="W16" s="58">
        <v>40</v>
      </c>
      <c r="X16" s="58">
        <v>4611</v>
      </c>
      <c r="Y16" s="61">
        <v>43138</v>
      </c>
      <c r="Z16" s="58" t="s">
        <v>518</v>
      </c>
      <c r="AA16" s="58" t="s">
        <v>497</v>
      </c>
      <c r="AB16" s="58">
        <v>9.4</v>
      </c>
      <c r="AC16" s="58" t="s">
        <v>502</v>
      </c>
      <c r="AD16" s="58">
        <v>68</v>
      </c>
    </row>
    <row r="17" spans="1:30" ht="14.4" thickBot="1" x14ac:dyDescent="0.3">
      <c r="A17" s="99">
        <v>12</v>
      </c>
      <c r="B17" s="59">
        <v>6.4500000000000002E-2</v>
      </c>
      <c r="C17" s="59">
        <v>6.3500000000000001E-2</v>
      </c>
      <c r="D17" s="59">
        <v>6.4000000000000001E-2</v>
      </c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7"/>
      <c r="W17" s="58">
        <v>45</v>
      </c>
      <c r="X17" s="58">
        <v>4605</v>
      </c>
      <c r="Y17" s="61">
        <v>43424</v>
      </c>
      <c r="Z17" s="58" t="s">
        <v>518</v>
      </c>
      <c r="AA17" s="58" t="s">
        <v>496</v>
      </c>
      <c r="AB17" s="58">
        <v>9.4</v>
      </c>
      <c r="AC17" s="58" t="s">
        <v>502</v>
      </c>
      <c r="AD17" s="58">
        <v>70</v>
      </c>
    </row>
    <row r="18" spans="1:30" ht="14.4" thickBot="1" x14ac:dyDescent="0.3">
      <c r="A18" s="99">
        <v>13</v>
      </c>
      <c r="B18" s="59">
        <v>6.2799999999999995E-2</v>
      </c>
      <c r="C18" s="59">
        <v>6.6199999999999995E-2</v>
      </c>
      <c r="D18" s="59">
        <v>6.4500000000000002E-2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7"/>
      <c r="W18" s="58">
        <v>50</v>
      </c>
      <c r="X18" s="58">
        <v>4597</v>
      </c>
      <c r="Y18" s="61">
        <v>43431</v>
      </c>
      <c r="Z18" s="58" t="s">
        <v>518</v>
      </c>
      <c r="AA18" s="58" t="s">
        <v>496</v>
      </c>
      <c r="AB18" s="58">
        <v>9.4</v>
      </c>
      <c r="AC18" s="58" t="s">
        <v>502</v>
      </c>
      <c r="AD18" s="58">
        <v>69</v>
      </c>
    </row>
    <row r="19" spans="1:30" ht="17.25" customHeight="1" thickBot="1" x14ac:dyDescent="0.3">
      <c r="A19" s="99">
        <v>14</v>
      </c>
      <c r="B19" s="59">
        <v>6.3399999999999998E-2</v>
      </c>
      <c r="C19" s="59">
        <v>7.2700000000000001E-2</v>
      </c>
      <c r="D19" s="59">
        <v>6.8000000000000005E-2</v>
      </c>
      <c r="E19" s="93"/>
      <c r="F19" s="45" t="s">
        <v>489</v>
      </c>
      <c r="G19" s="45" t="s">
        <v>471</v>
      </c>
      <c r="H19" s="45" t="s">
        <v>472</v>
      </c>
      <c r="I19" s="93"/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4556</v>
      </c>
      <c r="Y19" s="61">
        <v>43229</v>
      </c>
      <c r="Z19" s="58" t="s">
        <v>518</v>
      </c>
      <c r="AA19" s="58" t="s">
        <v>497</v>
      </c>
      <c r="AB19" s="58">
        <v>9.3000000000000007</v>
      </c>
      <c r="AC19" s="58" t="s">
        <v>502</v>
      </c>
      <c r="AD19" s="58">
        <v>69</v>
      </c>
    </row>
    <row r="20" spans="1:30" ht="17.25" customHeight="1" thickBot="1" x14ac:dyDescent="0.3">
      <c r="A20" s="99">
        <v>15</v>
      </c>
      <c r="B20" s="59">
        <v>6.1199999999999997E-2</v>
      </c>
      <c r="C20" s="59">
        <v>8.3099999999999993E-2</v>
      </c>
      <c r="D20" s="59">
        <v>7.1999999999999995E-2</v>
      </c>
      <c r="E20" s="93"/>
      <c r="F20" s="58" t="s">
        <v>491</v>
      </c>
      <c r="G20" s="60">
        <v>39254</v>
      </c>
      <c r="H20" s="58">
        <v>0.72</v>
      </c>
      <c r="I20" s="93"/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4525</v>
      </c>
      <c r="Y20" s="61">
        <v>43423</v>
      </c>
      <c r="Z20" s="58" t="s">
        <v>518</v>
      </c>
      <c r="AA20" s="58" t="s">
        <v>495</v>
      </c>
      <c r="AB20" s="58">
        <v>9.1999999999999993</v>
      </c>
      <c r="AC20" s="58" t="s">
        <v>502</v>
      </c>
      <c r="AD20" s="58">
        <v>69</v>
      </c>
    </row>
    <row r="21" spans="1:30" ht="17.25" customHeight="1" thickBot="1" x14ac:dyDescent="0.3">
      <c r="A21" s="99">
        <v>16</v>
      </c>
      <c r="B21" s="59">
        <v>5.8599999999999999E-2</v>
      </c>
      <c r="C21" s="59">
        <v>9.1499999999999998E-2</v>
      </c>
      <c r="D21" s="59">
        <v>7.4800000000000005E-2</v>
      </c>
      <c r="E21" s="93"/>
      <c r="F21" s="58" t="s">
        <v>495</v>
      </c>
      <c r="G21" s="60">
        <v>56222</v>
      </c>
      <c r="H21" s="58">
        <v>1.03</v>
      </c>
      <c r="I21" s="93"/>
      <c r="J21" s="46">
        <v>5</v>
      </c>
      <c r="K21" s="46">
        <f>X6</f>
        <v>4703</v>
      </c>
      <c r="L21" s="52"/>
      <c r="M21" s="46"/>
      <c r="N21" s="57">
        <f>K21/$F$2</f>
        <v>8.6135531135531129E-2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4503</v>
      </c>
      <c r="Y21" s="61">
        <v>43173</v>
      </c>
      <c r="Z21" s="58" t="s">
        <v>519</v>
      </c>
      <c r="AA21" s="58" t="s">
        <v>497</v>
      </c>
      <c r="AB21" s="58">
        <v>9.1999999999999993</v>
      </c>
      <c r="AC21" s="58" t="s">
        <v>502</v>
      </c>
      <c r="AD21" s="58">
        <v>66</v>
      </c>
    </row>
    <row r="22" spans="1:30" ht="17.25" customHeight="1" thickBot="1" x14ac:dyDescent="0.3">
      <c r="A22" s="99">
        <v>17</v>
      </c>
      <c r="B22" s="59">
        <v>5.6099999999999997E-2</v>
      </c>
      <c r="C22" s="59">
        <v>9.6000000000000002E-2</v>
      </c>
      <c r="D22" s="59">
        <v>7.5800000000000006E-2</v>
      </c>
      <c r="E22" s="93"/>
      <c r="F22" s="58" t="s">
        <v>496</v>
      </c>
      <c r="G22" s="60">
        <v>58669</v>
      </c>
      <c r="H22" s="58">
        <v>1.08</v>
      </c>
      <c r="I22" s="93"/>
      <c r="J22" s="46">
        <v>10</v>
      </c>
      <c r="K22" s="46">
        <f>X11</f>
        <v>4676</v>
      </c>
      <c r="L22" s="52"/>
      <c r="M22" s="46"/>
      <c r="N22" s="57">
        <f t="shared" ref="N22:N28" si="0">K22/$F$2</f>
        <v>8.5641025641025645E-2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4467</v>
      </c>
      <c r="Y22" s="61">
        <v>43117</v>
      </c>
      <c r="Z22" s="58" t="s">
        <v>518</v>
      </c>
      <c r="AA22" s="58" t="s">
        <v>497</v>
      </c>
      <c r="AB22" s="58">
        <v>9.1</v>
      </c>
      <c r="AC22" s="58" t="s">
        <v>502</v>
      </c>
      <c r="AD22" s="58">
        <v>68</v>
      </c>
    </row>
    <row r="23" spans="1:30" ht="17.25" customHeight="1" thickBot="1" x14ac:dyDescent="0.3">
      <c r="A23" s="99">
        <v>18</v>
      </c>
      <c r="B23" s="59">
        <v>4.9099999999999998E-2</v>
      </c>
      <c r="C23" s="59">
        <v>7.51E-2</v>
      </c>
      <c r="D23" s="59">
        <v>6.2E-2</v>
      </c>
      <c r="E23" s="93"/>
      <c r="F23" s="58" t="s">
        <v>497</v>
      </c>
      <c r="G23" s="60">
        <v>58743</v>
      </c>
      <c r="H23" s="58">
        <v>1.08</v>
      </c>
      <c r="I23" s="93"/>
      <c r="J23" s="46">
        <v>20</v>
      </c>
      <c r="K23" s="46">
        <f>X12</f>
        <v>4661</v>
      </c>
      <c r="L23" s="52"/>
      <c r="M23" s="46"/>
      <c r="N23" s="57">
        <f t="shared" si="0"/>
        <v>8.5366300366300371E-2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4436</v>
      </c>
      <c r="Y23" s="61">
        <v>43182</v>
      </c>
      <c r="Z23" s="58" t="s">
        <v>518</v>
      </c>
      <c r="AA23" s="58" t="s">
        <v>499</v>
      </c>
      <c r="AB23" s="58">
        <v>9</v>
      </c>
      <c r="AC23" s="58" t="s">
        <v>502</v>
      </c>
      <c r="AD23" s="58">
        <v>69</v>
      </c>
    </row>
    <row r="24" spans="1:30" ht="17.25" customHeight="1" thickBot="1" x14ac:dyDescent="0.3">
      <c r="A24" s="99">
        <v>19</v>
      </c>
      <c r="B24" s="59">
        <v>3.5999999999999997E-2</v>
      </c>
      <c r="C24" s="59">
        <v>5.5500000000000001E-2</v>
      </c>
      <c r="D24" s="59">
        <v>4.5600000000000002E-2</v>
      </c>
      <c r="E24" s="93"/>
      <c r="F24" s="58" t="s">
        <v>498</v>
      </c>
      <c r="G24" s="60">
        <v>59083</v>
      </c>
      <c r="H24" s="58">
        <v>1.08</v>
      </c>
      <c r="I24" s="93"/>
      <c r="J24" s="46">
        <v>30</v>
      </c>
      <c r="K24" s="46">
        <f>X14</f>
        <v>4637</v>
      </c>
      <c r="L24" s="52"/>
      <c r="M24" s="46"/>
      <c r="N24" s="57">
        <f t="shared" si="0"/>
        <v>8.4926739926739922E-2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4404</v>
      </c>
      <c r="Y24" s="61">
        <v>43432</v>
      </c>
      <c r="Z24" s="58" t="s">
        <v>519</v>
      </c>
      <c r="AA24" s="58" t="s">
        <v>497</v>
      </c>
      <c r="AB24" s="58">
        <v>9</v>
      </c>
      <c r="AC24" s="58" t="s">
        <v>502</v>
      </c>
      <c r="AD24" s="58">
        <v>66</v>
      </c>
    </row>
    <row r="25" spans="1:30" ht="17.25" customHeight="1" thickBot="1" x14ac:dyDescent="0.3">
      <c r="A25" s="99">
        <v>20</v>
      </c>
      <c r="B25" s="59">
        <v>2.76E-2</v>
      </c>
      <c r="C25" s="59">
        <v>4.4299999999999999E-2</v>
      </c>
      <c r="D25" s="59">
        <v>3.5900000000000001E-2</v>
      </c>
      <c r="E25" s="93"/>
      <c r="F25" s="58" t="s">
        <v>499</v>
      </c>
      <c r="G25" s="60">
        <v>60423</v>
      </c>
      <c r="H25" s="58">
        <v>1.1100000000000001</v>
      </c>
      <c r="I25" s="93"/>
      <c r="J25" s="46">
        <v>50</v>
      </c>
      <c r="K25" s="46">
        <f>X18</f>
        <v>4597</v>
      </c>
      <c r="L25" s="52"/>
      <c r="M25" s="46"/>
      <c r="N25" s="57">
        <f t="shared" si="0"/>
        <v>8.4194139194139192E-2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99">
        <v>21</v>
      </c>
      <c r="B26" s="59">
        <v>2.12E-2</v>
      </c>
      <c r="C26" s="59">
        <v>3.4500000000000003E-2</v>
      </c>
      <c r="D26" s="59">
        <v>2.7799999999999998E-2</v>
      </c>
      <c r="E26" s="93"/>
      <c r="F26" s="58" t="s">
        <v>500</v>
      </c>
      <c r="G26" s="60">
        <v>48720</v>
      </c>
      <c r="H26" s="58">
        <v>0.89</v>
      </c>
      <c r="I26" s="93"/>
      <c r="J26" s="46">
        <v>100</v>
      </c>
      <c r="K26" s="46">
        <f>X20</f>
        <v>4525</v>
      </c>
      <c r="L26" s="52"/>
      <c r="M26" s="46"/>
      <c r="N26" s="57">
        <f t="shared" si="0"/>
        <v>8.2875457875457872E-2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99">
        <v>22</v>
      </c>
      <c r="B27" s="59">
        <v>1.4200000000000001E-2</v>
      </c>
      <c r="C27" s="59">
        <v>2.2599999999999999E-2</v>
      </c>
      <c r="D27" s="59">
        <v>1.83E-2</v>
      </c>
      <c r="E27" s="93"/>
      <c r="F27" s="93"/>
      <c r="G27" s="93"/>
      <c r="H27" s="93"/>
      <c r="I27" s="93"/>
      <c r="J27" s="46">
        <v>150</v>
      </c>
      <c r="K27" s="46">
        <f>X22</f>
        <v>4467</v>
      </c>
      <c r="L27" s="52"/>
      <c r="M27" s="46"/>
      <c r="N27" s="57">
        <f t="shared" si="0"/>
        <v>8.181318681318682E-2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99">
        <v>23</v>
      </c>
      <c r="B28" s="59">
        <v>8.3999999999999995E-3</v>
      </c>
      <c r="C28" s="59">
        <v>1.44E-2</v>
      </c>
      <c r="D28" s="59">
        <v>1.14E-2</v>
      </c>
      <c r="E28" s="93"/>
      <c r="F28" s="93"/>
      <c r="G28" s="93"/>
      <c r="H28" s="93"/>
      <c r="I28" s="93"/>
      <c r="J28" s="46">
        <v>200</v>
      </c>
      <c r="K28" s="46">
        <f>X24</f>
        <v>4404</v>
      </c>
      <c r="L28" s="52"/>
      <c r="M28" s="46"/>
      <c r="N28" s="57">
        <f t="shared" si="0"/>
        <v>8.0659340659340661E-2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556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54500</v>
      </c>
      <c r="H2" s="41" t="s">
        <v>465</v>
      </c>
      <c r="O2" s="108"/>
      <c r="P2" s="108"/>
      <c r="Q2" s="108"/>
      <c r="R2" s="108"/>
      <c r="S2" s="108"/>
      <c r="T2" s="108"/>
      <c r="U2" s="112"/>
      <c r="W2" s="58">
        <v>1</v>
      </c>
      <c r="X2" s="58">
        <v>6103</v>
      </c>
      <c r="Y2" s="61">
        <v>43403</v>
      </c>
      <c r="Z2" s="58" t="s">
        <v>529</v>
      </c>
      <c r="AA2" s="58" t="s">
        <v>496</v>
      </c>
      <c r="AB2" s="58">
        <v>11.8</v>
      </c>
      <c r="AC2" s="58" t="s">
        <v>502</v>
      </c>
      <c r="AD2" s="58">
        <v>54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5459</v>
      </c>
      <c r="Y3" s="61">
        <v>43174</v>
      </c>
      <c r="Z3" s="58" t="s">
        <v>518</v>
      </c>
      <c r="AA3" s="58" t="s">
        <v>498</v>
      </c>
      <c r="AB3" s="58">
        <v>10.5</v>
      </c>
      <c r="AC3" s="58" t="s">
        <v>502</v>
      </c>
      <c r="AD3" s="58">
        <v>54</v>
      </c>
    </row>
    <row r="4" spans="1:30" ht="14.4" thickBot="1" x14ac:dyDescent="0.3">
      <c r="A4" s="42" t="s">
        <v>466</v>
      </c>
      <c r="B4" s="43" t="s">
        <v>501</v>
      </c>
      <c r="C4" s="91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5445</v>
      </c>
      <c r="Y4" s="61">
        <v>43158</v>
      </c>
      <c r="Z4" s="58" t="s">
        <v>518</v>
      </c>
      <c r="AA4" s="58" t="s">
        <v>496</v>
      </c>
      <c r="AB4" s="58">
        <v>10.5</v>
      </c>
      <c r="AC4" s="58" t="s">
        <v>501</v>
      </c>
      <c r="AD4" s="58">
        <v>51</v>
      </c>
    </row>
    <row r="5" spans="1:30" ht="18.75" customHeight="1" thickBot="1" x14ac:dyDescent="0.3">
      <c r="A5" s="58">
        <v>0</v>
      </c>
      <c r="B5" s="59">
        <v>8.9999999999999993E-3</v>
      </c>
      <c r="C5" s="59">
        <v>7.1999999999999998E-3</v>
      </c>
      <c r="D5" s="59">
        <v>8.0999999999999996E-3</v>
      </c>
      <c r="F5" s="58" t="s">
        <v>474</v>
      </c>
      <c r="G5" s="60">
        <v>56169</v>
      </c>
      <c r="H5" s="58">
        <v>1.03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5426</v>
      </c>
      <c r="Y5" s="61">
        <v>43166</v>
      </c>
      <c r="Z5" s="58" t="s">
        <v>518</v>
      </c>
      <c r="AA5" s="58" t="s">
        <v>497</v>
      </c>
      <c r="AB5" s="58">
        <v>10.5</v>
      </c>
      <c r="AC5" s="58" t="s">
        <v>502</v>
      </c>
      <c r="AD5" s="58">
        <v>51</v>
      </c>
    </row>
    <row r="6" spans="1:30" ht="17.25" customHeight="1" thickBot="1" x14ac:dyDescent="0.3">
      <c r="A6" s="58">
        <v>1</v>
      </c>
      <c r="B6" s="59">
        <v>5.7000000000000002E-3</v>
      </c>
      <c r="C6" s="59">
        <v>4.8999999999999998E-3</v>
      </c>
      <c r="D6" s="59">
        <v>5.3E-3</v>
      </c>
      <c r="F6" s="58" t="s">
        <v>476</v>
      </c>
      <c r="G6" s="60">
        <v>58400</v>
      </c>
      <c r="H6" s="58">
        <v>1.07</v>
      </c>
      <c r="J6" s="47" t="s">
        <v>477</v>
      </c>
      <c r="K6" s="48">
        <f>LARGE((K8,K9),1)</f>
        <v>0.62409886714727092</v>
      </c>
      <c r="N6" s="48" t="s">
        <v>502</v>
      </c>
      <c r="O6" s="93"/>
      <c r="P6" s="93"/>
      <c r="Q6" s="93"/>
      <c r="R6" s="93"/>
      <c r="S6" s="93"/>
      <c r="T6" s="93"/>
      <c r="U6" s="97"/>
      <c r="W6" s="58">
        <v>5</v>
      </c>
      <c r="X6" s="58">
        <v>5391</v>
      </c>
      <c r="Y6" s="61">
        <v>43166</v>
      </c>
      <c r="Z6" s="58" t="s">
        <v>519</v>
      </c>
      <c r="AA6" s="58" t="s">
        <v>497</v>
      </c>
      <c r="AB6" s="58">
        <v>10.4</v>
      </c>
      <c r="AC6" s="58" t="s">
        <v>502</v>
      </c>
      <c r="AD6" s="58">
        <v>56</v>
      </c>
    </row>
    <row r="7" spans="1:30" ht="17.25" customHeight="1" thickBot="1" x14ac:dyDescent="0.3">
      <c r="A7" s="58">
        <v>2</v>
      </c>
      <c r="B7" s="59">
        <v>5.1000000000000004E-3</v>
      </c>
      <c r="C7" s="59">
        <v>3.8999999999999998E-3</v>
      </c>
      <c r="D7" s="59">
        <v>4.4999999999999997E-3</v>
      </c>
      <c r="F7" s="58" t="s">
        <v>478</v>
      </c>
      <c r="G7" s="60">
        <v>58345</v>
      </c>
      <c r="H7" s="58">
        <v>1.07</v>
      </c>
      <c r="J7" s="49" t="s">
        <v>479</v>
      </c>
      <c r="K7" s="48">
        <f>LARGE((K10,K11),1)</f>
        <v>0.54755434782608703</v>
      </c>
      <c r="N7" s="48" t="s">
        <v>501</v>
      </c>
      <c r="O7" s="93"/>
      <c r="P7" s="93"/>
      <c r="Q7" s="93"/>
      <c r="R7" s="93"/>
      <c r="S7" s="93"/>
      <c r="T7" s="93"/>
      <c r="U7" s="97"/>
      <c r="W7" s="58">
        <v>6</v>
      </c>
      <c r="X7" s="58">
        <v>5364</v>
      </c>
      <c r="Y7" s="61">
        <v>43117</v>
      </c>
      <c r="Z7" s="58" t="s">
        <v>518</v>
      </c>
      <c r="AA7" s="58" t="s">
        <v>497</v>
      </c>
      <c r="AB7" s="58">
        <v>10.4</v>
      </c>
      <c r="AC7" s="58" t="s">
        <v>501</v>
      </c>
      <c r="AD7" s="58">
        <v>50</v>
      </c>
    </row>
    <row r="8" spans="1:30" ht="17.25" customHeight="1" thickBot="1" x14ac:dyDescent="0.35">
      <c r="A8" s="58">
        <v>3</v>
      </c>
      <c r="B8" s="59">
        <v>5.4000000000000003E-3</v>
      </c>
      <c r="C8" s="59">
        <v>4.4999999999999997E-3</v>
      </c>
      <c r="D8" s="59">
        <v>4.8999999999999998E-3</v>
      </c>
      <c r="F8" s="58" t="s">
        <v>480</v>
      </c>
      <c r="G8" s="60">
        <v>56184</v>
      </c>
      <c r="H8" s="58">
        <v>1.03</v>
      </c>
      <c r="K8" s="50">
        <f>LARGE(B11:C11,1)/(B11+C11)</f>
        <v>0.62409886714727092</v>
      </c>
      <c r="O8" s="93"/>
      <c r="P8" s="93"/>
      <c r="Q8" s="93"/>
      <c r="R8" s="93"/>
      <c r="S8" s="93"/>
      <c r="T8" s="93"/>
      <c r="U8" s="97"/>
      <c r="W8" s="58">
        <v>7</v>
      </c>
      <c r="X8" s="58">
        <v>5361</v>
      </c>
      <c r="Y8" s="61">
        <v>43167</v>
      </c>
      <c r="Z8" s="58" t="s">
        <v>518</v>
      </c>
      <c r="AA8" s="58" t="s">
        <v>498</v>
      </c>
      <c r="AB8" s="58">
        <v>10.3</v>
      </c>
      <c r="AC8" s="58" t="s">
        <v>502</v>
      </c>
      <c r="AD8" s="58">
        <v>51</v>
      </c>
    </row>
    <row r="9" spans="1:30" ht="17.25" customHeight="1" thickBot="1" x14ac:dyDescent="0.35">
      <c r="A9" s="58">
        <v>4</v>
      </c>
      <c r="B9" s="59">
        <v>9.1999999999999998E-3</v>
      </c>
      <c r="C9" s="59">
        <v>1.06E-2</v>
      </c>
      <c r="D9" s="59">
        <v>9.9000000000000008E-3</v>
      </c>
      <c r="F9" s="58" t="s">
        <v>481</v>
      </c>
      <c r="G9" s="60">
        <v>53614</v>
      </c>
      <c r="H9" s="58">
        <v>0.98</v>
      </c>
      <c r="K9" s="50">
        <f>LARGE(B12:C12,1)/(B12+C12)</f>
        <v>0.54545454545454541</v>
      </c>
      <c r="O9" s="93"/>
      <c r="P9" s="93"/>
      <c r="Q9" s="93"/>
      <c r="R9" s="93"/>
      <c r="S9" s="93"/>
      <c r="T9" s="93"/>
      <c r="U9" s="97"/>
      <c r="W9" s="58">
        <v>8</v>
      </c>
      <c r="X9" s="58">
        <v>5349</v>
      </c>
      <c r="Y9" s="61">
        <v>43418</v>
      </c>
      <c r="Z9" s="58" t="s">
        <v>518</v>
      </c>
      <c r="AA9" s="58" t="s">
        <v>497</v>
      </c>
      <c r="AB9" s="58">
        <v>10.3</v>
      </c>
      <c r="AC9" s="58" t="s">
        <v>501</v>
      </c>
      <c r="AD9" s="58">
        <v>54</v>
      </c>
    </row>
    <row r="10" spans="1:30" ht="17.25" customHeight="1" thickBot="1" x14ac:dyDescent="0.35">
      <c r="A10" s="58">
        <v>5</v>
      </c>
      <c r="B10" s="59">
        <v>1.6199999999999999E-2</v>
      </c>
      <c r="C10" s="59">
        <v>3.1E-2</v>
      </c>
      <c r="D10" s="59">
        <v>2.3699999999999999E-2</v>
      </c>
      <c r="F10" s="58" t="s">
        <v>482</v>
      </c>
      <c r="G10" s="60">
        <v>50231</v>
      </c>
      <c r="H10" s="58">
        <v>0.92</v>
      </c>
      <c r="K10" s="50">
        <f>LARGE(B20:C20,1)/(B20+C20)</f>
        <v>0.54312865497076024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5330</v>
      </c>
      <c r="Y10" s="61">
        <v>43159</v>
      </c>
      <c r="Z10" s="58" t="s">
        <v>519</v>
      </c>
      <c r="AA10" s="58" t="s">
        <v>497</v>
      </c>
      <c r="AB10" s="58">
        <v>10.3</v>
      </c>
      <c r="AC10" s="58" t="s">
        <v>502</v>
      </c>
      <c r="AD10" s="58">
        <v>54</v>
      </c>
    </row>
    <row r="11" spans="1:30" ht="17.25" customHeight="1" thickBot="1" x14ac:dyDescent="0.35">
      <c r="A11" s="58">
        <v>6</v>
      </c>
      <c r="B11" s="59">
        <v>3.6499999999999998E-2</v>
      </c>
      <c r="C11" s="59">
        <v>6.0600000000000001E-2</v>
      </c>
      <c r="D11" s="59">
        <v>4.87E-2</v>
      </c>
      <c r="F11" s="58" t="s">
        <v>483</v>
      </c>
      <c r="G11" s="60">
        <v>51536</v>
      </c>
      <c r="H11" s="58">
        <v>0.95</v>
      </c>
      <c r="K11" s="50">
        <f>LARGE(B21:C21,1)/(B21+C21)</f>
        <v>0.54755434782608703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5330</v>
      </c>
      <c r="Y11" s="61">
        <v>43195</v>
      </c>
      <c r="Z11" s="58" t="s">
        <v>518</v>
      </c>
      <c r="AA11" s="58" t="s">
        <v>498</v>
      </c>
      <c r="AB11" s="58">
        <v>10.3</v>
      </c>
      <c r="AC11" s="58" t="s">
        <v>502</v>
      </c>
      <c r="AD11" s="58">
        <v>51</v>
      </c>
    </row>
    <row r="12" spans="1:30" ht="17.25" customHeight="1" thickBot="1" x14ac:dyDescent="0.3">
      <c r="A12" s="58">
        <v>7</v>
      </c>
      <c r="B12" s="59">
        <v>6.25E-2</v>
      </c>
      <c r="C12" s="59">
        <v>7.4999999999999997E-2</v>
      </c>
      <c r="D12" s="59">
        <v>6.88E-2</v>
      </c>
      <c r="F12" s="58" t="s">
        <v>484</v>
      </c>
      <c r="G12" s="60">
        <v>52095</v>
      </c>
      <c r="H12" s="58">
        <v>0.96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5275</v>
      </c>
      <c r="Y12" s="61">
        <v>43118</v>
      </c>
      <c r="Z12" s="58" t="s">
        <v>518</v>
      </c>
      <c r="AA12" s="58" t="s">
        <v>498</v>
      </c>
      <c r="AB12" s="58">
        <v>10.199999999999999</v>
      </c>
      <c r="AC12" s="58" t="s">
        <v>502</v>
      </c>
      <c r="AD12" s="58">
        <v>50</v>
      </c>
    </row>
    <row r="13" spans="1:30" ht="17.25" customHeight="1" thickBot="1" x14ac:dyDescent="0.3">
      <c r="A13" s="58">
        <v>8</v>
      </c>
      <c r="B13" s="59">
        <v>5.79E-2</v>
      </c>
      <c r="C13" s="59">
        <v>7.2099999999999997E-2</v>
      </c>
      <c r="D13" s="59">
        <v>6.5100000000000005E-2</v>
      </c>
      <c r="F13" s="58" t="s">
        <v>485</v>
      </c>
      <c r="G13" s="60">
        <v>52546</v>
      </c>
      <c r="H13" s="58">
        <v>0.96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5257</v>
      </c>
      <c r="Y13" s="61">
        <v>43438</v>
      </c>
      <c r="Z13" s="58" t="s">
        <v>518</v>
      </c>
      <c r="AA13" s="58" t="s">
        <v>496</v>
      </c>
      <c r="AB13" s="58">
        <v>10.1</v>
      </c>
      <c r="AC13" s="58" t="s">
        <v>501</v>
      </c>
      <c r="AD13" s="58">
        <v>51</v>
      </c>
    </row>
    <row r="14" spans="1:30" ht="14.4" thickBot="1" x14ac:dyDescent="0.3">
      <c r="A14" s="58">
        <v>9</v>
      </c>
      <c r="B14" s="59">
        <v>4.6100000000000002E-2</v>
      </c>
      <c r="C14" s="59">
        <v>6.2799999999999995E-2</v>
      </c>
      <c r="D14" s="59">
        <v>5.4600000000000003E-2</v>
      </c>
      <c r="F14" s="58" t="s">
        <v>486</v>
      </c>
      <c r="G14" s="60">
        <v>55428</v>
      </c>
      <c r="H14" s="58">
        <v>1.02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5241</v>
      </c>
      <c r="Y14" s="61">
        <v>43124</v>
      </c>
      <c r="Z14" s="58" t="s">
        <v>518</v>
      </c>
      <c r="AA14" s="58" t="s">
        <v>497</v>
      </c>
      <c r="AB14" s="58">
        <v>10.1</v>
      </c>
      <c r="AC14" s="58" t="s">
        <v>501</v>
      </c>
      <c r="AD14" s="58">
        <v>50</v>
      </c>
    </row>
    <row r="15" spans="1:30" ht="14.4" thickBot="1" x14ac:dyDescent="0.3">
      <c r="A15" s="58">
        <v>10</v>
      </c>
      <c r="B15" s="59">
        <v>4.7600000000000003E-2</v>
      </c>
      <c r="C15" s="59">
        <v>6.0100000000000001E-2</v>
      </c>
      <c r="D15" s="59">
        <v>5.3900000000000003E-2</v>
      </c>
      <c r="F15" s="58" t="s">
        <v>487</v>
      </c>
      <c r="G15" s="60">
        <v>55711</v>
      </c>
      <c r="H15" s="58">
        <v>1.02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5207</v>
      </c>
      <c r="Y15" s="61">
        <v>43363</v>
      </c>
      <c r="Z15" s="58" t="s">
        <v>518</v>
      </c>
      <c r="AA15" s="58" t="s">
        <v>498</v>
      </c>
      <c r="AB15" s="58">
        <v>10.1</v>
      </c>
      <c r="AC15" s="58" t="s">
        <v>502</v>
      </c>
      <c r="AD15" s="58">
        <v>50</v>
      </c>
    </row>
    <row r="16" spans="1:30" ht="14.4" thickBot="1" x14ac:dyDescent="0.3">
      <c r="A16" s="58">
        <v>11</v>
      </c>
      <c r="B16" s="59">
        <v>5.2600000000000001E-2</v>
      </c>
      <c r="C16" s="59">
        <v>6.0299999999999999E-2</v>
      </c>
      <c r="D16" s="59">
        <v>5.6500000000000002E-2</v>
      </c>
      <c r="F16" s="58" t="s">
        <v>488</v>
      </c>
      <c r="G16" s="60">
        <v>55523</v>
      </c>
      <c r="H16" s="58">
        <v>1.02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5187</v>
      </c>
      <c r="Y16" s="61">
        <v>43173</v>
      </c>
      <c r="Z16" s="58" t="s">
        <v>518</v>
      </c>
      <c r="AA16" s="58" t="s">
        <v>497</v>
      </c>
      <c r="AB16" s="58">
        <v>10</v>
      </c>
      <c r="AC16" s="58" t="s">
        <v>501</v>
      </c>
      <c r="AD16" s="58">
        <v>51</v>
      </c>
    </row>
    <row r="17" spans="1:30" ht="14.4" thickBot="1" x14ac:dyDescent="0.3">
      <c r="A17" s="58">
        <v>12</v>
      </c>
      <c r="B17" s="59">
        <v>5.9700000000000003E-2</v>
      </c>
      <c r="C17" s="59">
        <v>6.1499999999999999E-2</v>
      </c>
      <c r="D17" s="59">
        <v>6.0600000000000001E-2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5157</v>
      </c>
      <c r="Y17" s="61">
        <v>43384</v>
      </c>
      <c r="Z17" s="58" t="s">
        <v>527</v>
      </c>
      <c r="AA17" s="58" t="s">
        <v>498</v>
      </c>
      <c r="AB17" s="58">
        <v>10</v>
      </c>
      <c r="AC17" s="58" t="s">
        <v>502</v>
      </c>
      <c r="AD17" s="58">
        <v>56</v>
      </c>
    </row>
    <row r="18" spans="1:30" ht="14.4" thickBot="1" x14ac:dyDescent="0.3">
      <c r="A18" s="58">
        <v>13</v>
      </c>
      <c r="B18" s="59">
        <v>5.8999999999999997E-2</v>
      </c>
      <c r="C18" s="59">
        <v>5.8700000000000002E-2</v>
      </c>
      <c r="D18" s="59">
        <v>5.8799999999999998E-2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5120</v>
      </c>
      <c r="Y18" s="61">
        <v>43375</v>
      </c>
      <c r="Z18" s="58" t="s">
        <v>518</v>
      </c>
      <c r="AA18" s="58" t="s">
        <v>496</v>
      </c>
      <c r="AB18" s="58">
        <v>9.9</v>
      </c>
      <c r="AC18" s="58" t="s">
        <v>502</v>
      </c>
      <c r="AD18" s="58">
        <v>50</v>
      </c>
    </row>
    <row r="19" spans="1:30" ht="17.25" customHeight="1" thickBot="1" x14ac:dyDescent="0.3">
      <c r="A19" s="58">
        <v>14</v>
      </c>
      <c r="B19" s="59">
        <v>6.4799999999999996E-2</v>
      </c>
      <c r="C19" s="59">
        <v>5.9200000000000003E-2</v>
      </c>
      <c r="D19" s="59">
        <v>6.2E-2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4979</v>
      </c>
      <c r="Y19" s="61">
        <v>43437</v>
      </c>
      <c r="Z19" s="58" t="s">
        <v>518</v>
      </c>
      <c r="AA19" s="58" t="s">
        <v>495</v>
      </c>
      <c r="AB19" s="58">
        <v>9.6</v>
      </c>
      <c r="AC19" s="58" t="s">
        <v>501</v>
      </c>
      <c r="AD19" s="58">
        <v>52</v>
      </c>
    </row>
    <row r="20" spans="1:30" ht="17.25" customHeight="1" thickBot="1" x14ac:dyDescent="0.3">
      <c r="A20" s="58">
        <v>15</v>
      </c>
      <c r="B20" s="59">
        <v>7.4300000000000005E-2</v>
      </c>
      <c r="C20" s="59">
        <v>6.25E-2</v>
      </c>
      <c r="D20" s="59">
        <v>6.83E-2</v>
      </c>
      <c r="F20" s="58" t="s">
        <v>491</v>
      </c>
      <c r="G20" s="60">
        <v>36498</v>
      </c>
      <c r="H20" s="58">
        <v>0.67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4919</v>
      </c>
      <c r="Y20" s="61">
        <v>43395</v>
      </c>
      <c r="Z20" s="58" t="s">
        <v>518</v>
      </c>
      <c r="AA20" s="58" t="s">
        <v>495</v>
      </c>
      <c r="AB20" s="58">
        <v>9.5</v>
      </c>
      <c r="AC20" s="58" t="s">
        <v>502</v>
      </c>
      <c r="AD20" s="58">
        <v>51</v>
      </c>
    </row>
    <row r="21" spans="1:30" ht="17.25" customHeight="1" thickBot="1" x14ac:dyDescent="0.3">
      <c r="A21" s="58">
        <v>16</v>
      </c>
      <c r="B21" s="59">
        <v>8.0600000000000005E-2</v>
      </c>
      <c r="C21" s="59">
        <v>6.6600000000000006E-2</v>
      </c>
      <c r="D21" s="59">
        <v>7.3499999999999996E-2</v>
      </c>
      <c r="F21" s="58" t="s">
        <v>495</v>
      </c>
      <c r="G21" s="60">
        <v>57464</v>
      </c>
      <c r="H21" s="58">
        <v>1.05</v>
      </c>
      <c r="J21" s="46">
        <v>5</v>
      </c>
      <c r="K21" s="46">
        <f>X6</f>
        <v>5391</v>
      </c>
      <c r="L21" s="52"/>
      <c r="M21" s="46"/>
      <c r="N21" s="57">
        <f>K21/$F$2</f>
        <v>9.8917431192660554E-2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4864</v>
      </c>
      <c r="Y21" s="61">
        <v>43334</v>
      </c>
      <c r="Z21" s="58" t="s">
        <v>518</v>
      </c>
      <c r="AA21" s="58" t="s">
        <v>497</v>
      </c>
      <c r="AB21" s="58">
        <v>9.4</v>
      </c>
      <c r="AC21" s="58" t="s">
        <v>501</v>
      </c>
      <c r="AD21" s="58">
        <v>50</v>
      </c>
    </row>
    <row r="22" spans="1:30" ht="17.25" customHeight="1" thickBot="1" x14ac:dyDescent="0.3">
      <c r="A22" s="58">
        <v>17</v>
      </c>
      <c r="B22" s="59">
        <v>8.48E-2</v>
      </c>
      <c r="C22" s="59">
        <v>7.2599999999999998E-2</v>
      </c>
      <c r="D22" s="59">
        <v>7.8600000000000003E-2</v>
      </c>
      <c r="F22" s="58" t="s">
        <v>496</v>
      </c>
      <c r="G22" s="60">
        <v>59628</v>
      </c>
      <c r="H22" s="58">
        <v>1.0900000000000001</v>
      </c>
      <c r="J22" s="46">
        <v>10</v>
      </c>
      <c r="K22" s="46">
        <f>X11</f>
        <v>5330</v>
      </c>
      <c r="L22" s="52"/>
      <c r="M22" s="46"/>
      <c r="N22" s="57">
        <f t="shared" ref="N22:N28" si="0">K22/$F$2</f>
        <v>9.7798165137614676E-2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4825</v>
      </c>
      <c r="Y22" s="61">
        <v>43420</v>
      </c>
      <c r="Z22" s="58" t="s">
        <v>518</v>
      </c>
      <c r="AA22" s="58" t="s">
        <v>499</v>
      </c>
      <c r="AB22" s="58">
        <v>9.3000000000000007</v>
      </c>
      <c r="AC22" s="58" t="s">
        <v>501</v>
      </c>
      <c r="AD22" s="58">
        <v>52</v>
      </c>
    </row>
    <row r="23" spans="1:30" ht="17.25" customHeight="1" thickBot="1" x14ac:dyDescent="0.3">
      <c r="A23" s="58">
        <v>18</v>
      </c>
      <c r="B23" s="59">
        <v>6.3100000000000003E-2</v>
      </c>
      <c r="C23" s="59">
        <v>5.1799999999999999E-2</v>
      </c>
      <c r="D23" s="59">
        <v>5.74E-2</v>
      </c>
      <c r="F23" s="58" t="s">
        <v>497</v>
      </c>
      <c r="G23" s="60">
        <v>60299</v>
      </c>
      <c r="H23" s="58">
        <v>1.1100000000000001</v>
      </c>
      <c r="J23" s="46">
        <v>20</v>
      </c>
      <c r="K23" s="46">
        <f>X12</f>
        <v>5275</v>
      </c>
      <c r="L23" s="52"/>
      <c r="M23" s="46"/>
      <c r="N23" s="57">
        <f t="shared" si="0"/>
        <v>9.6788990825688079E-2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4796</v>
      </c>
      <c r="Y23" s="61">
        <v>43416</v>
      </c>
      <c r="Z23" s="58" t="s">
        <v>529</v>
      </c>
      <c r="AA23" s="58" t="s">
        <v>495</v>
      </c>
      <c r="AB23" s="58">
        <v>9.3000000000000007</v>
      </c>
      <c r="AC23" s="58" t="s">
        <v>502</v>
      </c>
      <c r="AD23" s="58">
        <v>52</v>
      </c>
    </row>
    <row r="24" spans="1:30" ht="17.25" customHeight="1" thickBot="1" x14ac:dyDescent="0.3">
      <c r="A24" s="58">
        <v>19</v>
      </c>
      <c r="B24" s="59">
        <v>4.7500000000000001E-2</v>
      </c>
      <c r="C24" s="59">
        <v>3.61E-2</v>
      </c>
      <c r="D24" s="59">
        <v>4.1700000000000001E-2</v>
      </c>
      <c r="F24" s="58" t="s">
        <v>498</v>
      </c>
      <c r="G24" s="60">
        <v>60162</v>
      </c>
      <c r="H24" s="58">
        <v>1.1000000000000001</v>
      </c>
      <c r="J24" s="46">
        <v>30</v>
      </c>
      <c r="K24" s="46">
        <f>X14</f>
        <v>5241</v>
      </c>
      <c r="L24" s="52"/>
      <c r="M24" s="46"/>
      <c r="N24" s="57">
        <f t="shared" si="0"/>
        <v>9.6165137614678903E-2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4757</v>
      </c>
      <c r="Y24" s="61">
        <v>43176</v>
      </c>
      <c r="Z24" s="58" t="s">
        <v>519</v>
      </c>
      <c r="AA24" s="58" t="s">
        <v>500</v>
      </c>
      <c r="AB24" s="58">
        <v>9.1999999999999993</v>
      </c>
      <c r="AC24" s="58" t="s">
        <v>502</v>
      </c>
      <c r="AD24" s="58">
        <v>64</v>
      </c>
    </row>
    <row r="25" spans="1:30" ht="17.25" customHeight="1" thickBot="1" x14ac:dyDescent="0.3">
      <c r="A25" s="58">
        <v>20</v>
      </c>
      <c r="B25" s="59">
        <v>3.8300000000000001E-2</v>
      </c>
      <c r="C25" s="59">
        <v>2.7699999999999999E-2</v>
      </c>
      <c r="D25" s="59">
        <v>3.2899999999999999E-2</v>
      </c>
      <c r="F25" s="58" t="s">
        <v>499</v>
      </c>
      <c r="G25" s="60">
        <v>60767</v>
      </c>
      <c r="H25" s="58">
        <v>1.1100000000000001</v>
      </c>
      <c r="J25" s="46">
        <v>50</v>
      </c>
      <c r="K25" s="46">
        <f>X18</f>
        <v>5120</v>
      </c>
      <c r="L25" s="52"/>
      <c r="M25" s="46"/>
      <c r="N25" s="57">
        <f t="shared" si="0"/>
        <v>9.3944954128440367E-2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3.1199999999999999E-2</v>
      </c>
      <c r="C26" s="59">
        <v>2.2599999999999999E-2</v>
      </c>
      <c r="D26" s="59">
        <v>2.6800000000000001E-2</v>
      </c>
      <c r="F26" s="58" t="s">
        <v>500</v>
      </c>
      <c r="G26" s="60">
        <v>45912</v>
      </c>
      <c r="H26" s="58">
        <v>0.8</v>
      </c>
      <c r="J26" s="46">
        <v>100</v>
      </c>
      <c r="K26" s="46">
        <f>X20</f>
        <v>4919</v>
      </c>
      <c r="L26" s="52"/>
      <c r="M26" s="46"/>
      <c r="N26" s="57">
        <f t="shared" si="0"/>
        <v>9.0256880733944958E-2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2.4799999999999999E-2</v>
      </c>
      <c r="C27" s="59">
        <v>1.7100000000000001E-2</v>
      </c>
      <c r="D27" s="59">
        <v>2.0799999999999999E-2</v>
      </c>
      <c r="J27" s="46">
        <v>150</v>
      </c>
      <c r="K27" s="46">
        <f>X22</f>
        <v>4825</v>
      </c>
      <c r="L27" s="52"/>
      <c r="M27" s="46"/>
      <c r="N27" s="57">
        <f t="shared" si="0"/>
        <v>8.8532110091743124E-2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1.8200000000000001E-2</v>
      </c>
      <c r="C28" s="59">
        <v>1.06E-2</v>
      </c>
      <c r="D28" s="59">
        <v>1.44E-2</v>
      </c>
      <c r="J28" s="46">
        <v>200</v>
      </c>
      <c r="K28" s="46">
        <f>X24</f>
        <v>4757</v>
      </c>
      <c r="L28" s="52"/>
      <c r="M28" s="46"/>
      <c r="N28" s="57">
        <f t="shared" si="0"/>
        <v>8.7284403669724772E-2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"/>
  <sheetViews>
    <sheetView workbookViewId="0">
      <selection activeCell="H20" sqref="H20:H26"/>
    </sheetView>
  </sheetViews>
  <sheetFormatPr defaultRowHeight="13.8" x14ac:dyDescent="0.25"/>
  <cols>
    <col min="1" max="4" width="5.796875" customWidth="1"/>
    <col min="5" max="5" width="2.69921875" customWidth="1"/>
    <col min="6" max="6" width="10.09765625" customWidth="1"/>
    <col min="7" max="7" width="8.796875" hidden="1" customWidth="1"/>
    <col min="8" max="8" width="6" customWidth="1"/>
    <col min="9" max="9" width="2.69921875" customWidth="1"/>
    <col min="11" max="11" width="8" customWidth="1"/>
    <col min="12" max="13" width="8.796875" hidden="1" customWidth="1"/>
  </cols>
  <sheetData>
    <row r="1" spans="1:21" ht="24" thickBot="1" x14ac:dyDescent="0.5">
      <c r="A1" s="133" t="s">
        <v>597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</row>
    <row r="2" spans="1:21" ht="21" x14ac:dyDescent="0.4">
      <c r="D2" s="39" t="s">
        <v>594</v>
      </c>
      <c r="F2" s="40">
        <v>24200</v>
      </c>
      <c r="H2" s="41" t="s">
        <v>465</v>
      </c>
      <c r="O2" s="108"/>
      <c r="P2" s="108"/>
      <c r="Q2" s="108"/>
      <c r="R2" s="108"/>
      <c r="S2" s="108"/>
      <c r="T2" s="108"/>
      <c r="U2" s="112"/>
    </row>
    <row r="3" spans="1:21" ht="14.4" thickBot="1" x14ac:dyDescent="0.3">
      <c r="O3" s="93"/>
      <c r="P3" s="93"/>
      <c r="Q3" s="93"/>
      <c r="R3" s="93"/>
      <c r="S3" s="93"/>
      <c r="T3" s="93"/>
      <c r="U3" s="97"/>
    </row>
    <row r="4" spans="1:21" ht="21" customHeight="1" thickBot="1" x14ac:dyDescent="0.3">
      <c r="A4" s="42" t="s">
        <v>466</v>
      </c>
      <c r="B4" s="43" t="s">
        <v>501</v>
      </c>
      <c r="C4" s="114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</row>
    <row r="5" spans="1:21" ht="15" thickBot="1" x14ac:dyDescent="0.3">
      <c r="A5" s="58">
        <v>0</v>
      </c>
      <c r="B5" s="59">
        <v>8.3999999999999995E-3</v>
      </c>
      <c r="C5" s="59">
        <v>1.06E-2</v>
      </c>
      <c r="D5" s="59">
        <v>9.4999999999999998E-3</v>
      </c>
      <c r="F5" s="58" t="s">
        <v>474</v>
      </c>
      <c r="G5" s="60">
        <v>30262</v>
      </c>
      <c r="H5" s="58">
        <v>1.24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</row>
    <row r="6" spans="1:21" ht="14.4" thickBot="1" x14ac:dyDescent="0.3">
      <c r="A6" s="58">
        <v>1</v>
      </c>
      <c r="B6" s="59">
        <v>5.7999999999999996E-3</v>
      </c>
      <c r="C6" s="59">
        <v>7.1999999999999998E-3</v>
      </c>
      <c r="D6" s="59">
        <v>6.4999999999999997E-3</v>
      </c>
      <c r="F6" s="58" t="s">
        <v>476</v>
      </c>
      <c r="G6" s="60">
        <v>31455</v>
      </c>
      <c r="H6" s="58">
        <v>1.29</v>
      </c>
      <c r="J6" s="47" t="s">
        <v>477</v>
      </c>
      <c r="K6" s="48">
        <f>LARGE((K8,K9),1)</f>
        <v>0.55402750491159136</v>
      </c>
      <c r="N6" s="48" t="s">
        <v>501</v>
      </c>
      <c r="O6" s="93"/>
      <c r="P6" s="93"/>
      <c r="Q6" s="93"/>
      <c r="R6" s="93"/>
      <c r="S6" s="93"/>
      <c r="T6" s="93"/>
      <c r="U6" s="97"/>
    </row>
    <row r="7" spans="1:21" ht="14.4" thickBot="1" x14ac:dyDescent="0.3">
      <c r="A7" s="58">
        <v>2</v>
      </c>
      <c r="B7" s="59">
        <v>3.3E-3</v>
      </c>
      <c r="C7" s="59">
        <v>4.3E-3</v>
      </c>
      <c r="D7" s="59">
        <v>3.8E-3</v>
      </c>
      <c r="F7" s="58" t="s">
        <v>478</v>
      </c>
      <c r="G7" s="60">
        <v>30336</v>
      </c>
      <c r="H7" s="58">
        <v>1.25</v>
      </c>
      <c r="J7" s="49" t="s">
        <v>479</v>
      </c>
      <c r="K7" s="48">
        <f>LARGE((K10,K11),1)</f>
        <v>0.52465047829286238</v>
      </c>
      <c r="N7" s="48" t="s">
        <v>502</v>
      </c>
      <c r="O7" s="93"/>
      <c r="P7" s="93"/>
      <c r="Q7" s="93"/>
      <c r="R7" s="93"/>
      <c r="S7" s="93"/>
      <c r="T7" s="93"/>
      <c r="U7" s="97"/>
    </row>
    <row r="8" spans="1:21" ht="15" thickBot="1" x14ac:dyDescent="0.35">
      <c r="A8" s="58">
        <v>3</v>
      </c>
      <c r="B8" s="59">
        <v>3.5000000000000001E-3</v>
      </c>
      <c r="C8" s="59">
        <v>2.5999999999999999E-3</v>
      </c>
      <c r="D8" s="59">
        <v>3.0000000000000001E-3</v>
      </c>
      <c r="F8" s="58" t="s">
        <v>480</v>
      </c>
      <c r="G8" s="60">
        <v>23468</v>
      </c>
      <c r="H8" s="58">
        <v>0.96</v>
      </c>
      <c r="K8" s="50">
        <f>LARGE(B11:C11,1)/(B11+C11)</f>
        <v>0.51493598862019918</v>
      </c>
      <c r="O8" s="93"/>
      <c r="P8" s="93"/>
      <c r="Q8" s="93"/>
      <c r="R8" s="93"/>
      <c r="S8" s="93"/>
      <c r="T8" s="93"/>
      <c r="U8" s="97"/>
    </row>
    <row r="9" spans="1:21" ht="15" thickBot="1" x14ac:dyDescent="0.35">
      <c r="A9" s="58">
        <v>4</v>
      </c>
      <c r="B9" s="59">
        <v>8.6999999999999994E-3</v>
      </c>
      <c r="C9" s="59">
        <v>4.0000000000000001E-3</v>
      </c>
      <c r="D9" s="59">
        <v>6.4000000000000003E-3</v>
      </c>
      <c r="F9" s="58" t="s">
        <v>481</v>
      </c>
      <c r="G9" s="60">
        <v>20470</v>
      </c>
      <c r="H9" s="58">
        <v>0.84</v>
      </c>
      <c r="K9" s="50">
        <f>LARGE(B12:C12,1)/(B12+C12)</f>
        <v>0.55402750491159136</v>
      </c>
      <c r="O9" s="93"/>
      <c r="P9" s="93"/>
      <c r="Q9" s="93"/>
      <c r="R9" s="93"/>
      <c r="S9" s="93"/>
      <c r="T9" s="93"/>
      <c r="U9" s="97"/>
    </row>
    <row r="10" spans="1:21" ht="15" thickBot="1" x14ac:dyDescent="0.35">
      <c r="A10" s="58">
        <v>5</v>
      </c>
      <c r="B10" s="59">
        <v>1.7500000000000002E-2</v>
      </c>
      <c r="C10" s="59">
        <v>1.43E-2</v>
      </c>
      <c r="D10" s="59">
        <v>1.5900000000000001E-2</v>
      </c>
      <c r="F10" s="58" t="s">
        <v>482</v>
      </c>
      <c r="G10" s="60">
        <v>21137</v>
      </c>
      <c r="H10" s="58">
        <v>0.87</v>
      </c>
      <c r="K10" s="50">
        <f>LARGE(B20:C20,1)/(B20+C20)</f>
        <v>0.52465047829286238</v>
      </c>
      <c r="O10" s="93"/>
      <c r="P10" s="93"/>
      <c r="Q10" s="93"/>
      <c r="R10" s="93"/>
      <c r="S10" s="93"/>
      <c r="T10" s="93"/>
      <c r="U10" s="97"/>
    </row>
    <row r="11" spans="1:21" ht="15" thickBot="1" x14ac:dyDescent="0.35">
      <c r="A11" s="58">
        <v>6</v>
      </c>
      <c r="B11" s="59">
        <v>3.4099999999999998E-2</v>
      </c>
      <c r="C11" s="59">
        <v>3.6200000000000003E-2</v>
      </c>
      <c r="D11" s="59">
        <v>3.5200000000000002E-2</v>
      </c>
      <c r="F11" s="58" t="s">
        <v>483</v>
      </c>
      <c r="G11" s="60">
        <v>22579</v>
      </c>
      <c r="H11" s="58">
        <v>0.93</v>
      </c>
      <c r="K11" s="50">
        <f>LARGE(B21:C21,1)/(B21+C21)</f>
        <v>0.52241992882562283</v>
      </c>
      <c r="O11" s="93"/>
      <c r="P11" s="93"/>
      <c r="Q11" s="93"/>
      <c r="R11" s="93"/>
      <c r="S11" s="93"/>
      <c r="T11" s="93"/>
      <c r="U11" s="97"/>
    </row>
    <row r="12" spans="1:21" ht="14.4" thickBot="1" x14ac:dyDescent="0.3">
      <c r="A12" s="58">
        <v>7</v>
      </c>
      <c r="B12" s="59">
        <v>5.6399999999999999E-2</v>
      </c>
      <c r="C12" s="59">
        <v>4.5400000000000003E-2</v>
      </c>
      <c r="D12" s="59">
        <v>5.0799999999999998E-2</v>
      </c>
      <c r="F12" s="58" t="s">
        <v>484</v>
      </c>
      <c r="G12" s="60">
        <v>24450</v>
      </c>
      <c r="H12" s="58">
        <v>1</v>
      </c>
      <c r="O12" s="93"/>
      <c r="P12" s="93"/>
      <c r="Q12" s="93"/>
      <c r="R12" s="93"/>
      <c r="S12" s="93"/>
      <c r="T12" s="93"/>
      <c r="U12" s="97"/>
    </row>
    <row r="13" spans="1:21" ht="14.4" thickBot="1" x14ac:dyDescent="0.3">
      <c r="A13" s="58">
        <v>8</v>
      </c>
      <c r="B13" s="59">
        <v>6.0100000000000001E-2</v>
      </c>
      <c r="C13" s="59">
        <v>4.1700000000000001E-2</v>
      </c>
      <c r="D13" s="59">
        <v>5.0799999999999998E-2</v>
      </c>
      <c r="F13" s="58" t="s">
        <v>485</v>
      </c>
      <c r="G13" s="60">
        <v>25149</v>
      </c>
      <c r="H13" s="58">
        <v>1.03</v>
      </c>
      <c r="O13" s="93"/>
      <c r="P13" s="93"/>
      <c r="Q13" s="93"/>
      <c r="R13" s="93"/>
      <c r="S13" s="93"/>
      <c r="T13" s="93"/>
      <c r="U13" s="97"/>
    </row>
    <row r="14" spans="1:21" ht="14.4" thickBot="1" x14ac:dyDescent="0.3">
      <c r="A14" s="58">
        <v>9</v>
      </c>
      <c r="B14" s="59">
        <v>5.6099999999999997E-2</v>
      </c>
      <c r="C14" s="59">
        <v>4.1200000000000001E-2</v>
      </c>
      <c r="D14" s="59">
        <v>4.8599999999999997E-2</v>
      </c>
      <c r="F14" s="58" t="s">
        <v>486</v>
      </c>
      <c r="G14" s="60">
        <v>21500</v>
      </c>
      <c r="H14" s="58">
        <v>0.88</v>
      </c>
      <c r="O14" s="93"/>
      <c r="P14" s="93"/>
      <c r="Q14" s="93"/>
      <c r="R14" s="93"/>
      <c r="S14" s="93"/>
      <c r="T14" s="93"/>
      <c r="U14" s="97"/>
    </row>
    <row r="15" spans="1:21" ht="14.4" thickBot="1" x14ac:dyDescent="0.3">
      <c r="A15" s="58">
        <v>10</v>
      </c>
      <c r="B15" s="59">
        <v>5.96E-2</v>
      </c>
      <c r="C15" s="59">
        <v>4.9200000000000001E-2</v>
      </c>
      <c r="D15" s="59">
        <v>5.4399999999999997E-2</v>
      </c>
      <c r="F15" s="58" t="s">
        <v>487</v>
      </c>
      <c r="G15" s="60">
        <v>19527</v>
      </c>
      <c r="H15" s="58">
        <v>0.8</v>
      </c>
      <c r="O15" s="93"/>
      <c r="P15" s="93"/>
      <c r="Q15" s="93"/>
      <c r="R15" s="93"/>
      <c r="S15" s="93"/>
      <c r="T15" s="93"/>
      <c r="U15" s="97"/>
    </row>
    <row r="16" spans="1:21" ht="14.4" thickBot="1" x14ac:dyDescent="0.3">
      <c r="A16" s="58">
        <v>11</v>
      </c>
      <c r="B16" s="59">
        <v>6.54E-2</v>
      </c>
      <c r="C16" s="59">
        <v>5.8299999999999998E-2</v>
      </c>
      <c r="D16" s="59">
        <v>6.1800000000000001E-2</v>
      </c>
      <c r="F16" s="58" t="s">
        <v>488</v>
      </c>
      <c r="G16" s="60">
        <v>19997</v>
      </c>
      <c r="H16" s="58">
        <v>0.82</v>
      </c>
      <c r="O16" s="93"/>
      <c r="P16" s="93"/>
      <c r="Q16" s="93"/>
      <c r="R16" s="93"/>
      <c r="S16" s="93"/>
      <c r="T16" s="93"/>
      <c r="U16" s="97"/>
    </row>
    <row r="17" spans="1:21" ht="14.4" thickBot="1" x14ac:dyDescent="0.3">
      <c r="A17" s="58">
        <v>12</v>
      </c>
      <c r="B17" s="59">
        <v>7.1900000000000006E-2</v>
      </c>
      <c r="C17" s="59">
        <v>6.6400000000000001E-2</v>
      </c>
      <c r="D17" s="59">
        <v>6.9099999999999995E-2</v>
      </c>
      <c r="O17" s="93"/>
      <c r="P17" s="93"/>
      <c r="Q17" s="93"/>
      <c r="R17" s="93"/>
      <c r="S17" s="93"/>
      <c r="T17" s="93"/>
      <c r="U17" s="97"/>
    </row>
    <row r="18" spans="1:21" ht="14.4" thickBot="1" x14ac:dyDescent="0.3">
      <c r="A18" s="58">
        <v>13</v>
      </c>
      <c r="B18" s="59">
        <v>7.1099999999999997E-2</v>
      </c>
      <c r="C18" s="59">
        <v>7.0999999999999994E-2</v>
      </c>
      <c r="D18" s="59">
        <v>7.1099999999999997E-2</v>
      </c>
      <c r="O18" s="93"/>
      <c r="P18" s="93"/>
      <c r="Q18" s="93"/>
      <c r="R18" s="93"/>
      <c r="S18" s="93"/>
      <c r="T18" s="93"/>
      <c r="U18" s="97"/>
    </row>
    <row r="19" spans="1:21" ht="14.4" thickBot="1" x14ac:dyDescent="0.3">
      <c r="A19" s="58">
        <v>14</v>
      </c>
      <c r="B19" s="59">
        <v>6.6500000000000004E-2</v>
      </c>
      <c r="C19" s="59">
        <v>7.0199999999999999E-2</v>
      </c>
      <c r="D19" s="59">
        <v>6.83E-2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</row>
    <row r="20" spans="1:21" ht="14.4" thickBot="1" x14ac:dyDescent="0.3">
      <c r="A20" s="58">
        <v>15</v>
      </c>
      <c r="B20" s="59">
        <v>6.4600000000000005E-2</v>
      </c>
      <c r="C20" s="59">
        <v>7.1300000000000002E-2</v>
      </c>
      <c r="D20" s="59">
        <v>6.8000000000000005E-2</v>
      </c>
      <c r="F20" s="58" t="s">
        <v>491</v>
      </c>
      <c r="G20" s="60">
        <v>19003</v>
      </c>
      <c r="H20" s="58">
        <v>0.67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</row>
    <row r="21" spans="1:21" ht="14.4" thickBot="1" x14ac:dyDescent="0.3">
      <c r="A21" s="58">
        <v>16</v>
      </c>
      <c r="B21" s="59">
        <v>6.7100000000000007E-2</v>
      </c>
      <c r="C21" s="59">
        <v>7.3400000000000007E-2</v>
      </c>
      <c r="D21" s="59">
        <v>7.0300000000000001E-2</v>
      </c>
      <c r="F21" s="58" t="s">
        <v>495</v>
      </c>
      <c r="G21" s="60">
        <v>26530</v>
      </c>
      <c r="H21" s="58">
        <v>1.05</v>
      </c>
      <c r="J21" s="46">
        <v>5</v>
      </c>
      <c r="K21" s="46">
        <v>2693</v>
      </c>
      <c r="L21" s="52"/>
      <c r="M21" s="46"/>
      <c r="N21" s="57">
        <v>0.1112809917355372</v>
      </c>
      <c r="O21" s="93"/>
      <c r="P21" s="93"/>
      <c r="Q21" s="93"/>
      <c r="R21" s="93"/>
      <c r="S21" s="93"/>
      <c r="T21" s="93"/>
      <c r="U21" s="97"/>
    </row>
    <row r="22" spans="1:21" ht="14.4" thickBot="1" x14ac:dyDescent="0.3">
      <c r="A22" s="58">
        <v>17</v>
      </c>
      <c r="B22" s="59">
        <v>6.7100000000000007E-2</v>
      </c>
      <c r="C22" s="59">
        <v>7.5999999999999998E-2</v>
      </c>
      <c r="D22" s="59">
        <v>7.1599999999999997E-2</v>
      </c>
      <c r="F22" s="58" t="s">
        <v>496</v>
      </c>
      <c r="G22" s="60">
        <v>28273</v>
      </c>
      <c r="H22" s="58">
        <v>1.0900000000000001</v>
      </c>
      <c r="J22" s="46">
        <v>10</v>
      </c>
      <c r="K22" s="46">
        <v>2617</v>
      </c>
      <c r="L22" s="52"/>
      <c r="M22" s="46"/>
      <c r="N22" s="57">
        <v>0.1081404958677686</v>
      </c>
      <c r="O22" s="93"/>
      <c r="P22" s="93"/>
      <c r="Q22" s="93"/>
      <c r="R22" s="93"/>
      <c r="S22" s="93"/>
      <c r="T22" s="93"/>
      <c r="U22" s="97"/>
    </row>
    <row r="23" spans="1:21" ht="14.4" thickBot="1" x14ac:dyDescent="0.3">
      <c r="A23" s="58">
        <v>18</v>
      </c>
      <c r="B23" s="59">
        <v>5.8299999999999998E-2</v>
      </c>
      <c r="C23" s="59">
        <v>6.3E-2</v>
      </c>
      <c r="D23" s="59">
        <v>6.0699999999999997E-2</v>
      </c>
      <c r="F23" s="58" t="s">
        <v>497</v>
      </c>
      <c r="G23" s="60">
        <v>28456</v>
      </c>
      <c r="H23" s="58">
        <v>1.1100000000000001</v>
      </c>
      <c r="J23" s="46">
        <v>20</v>
      </c>
      <c r="K23" s="46">
        <v>2564</v>
      </c>
      <c r="L23" s="52"/>
      <c r="M23" s="46"/>
      <c r="N23" s="57">
        <v>0.1059504132231405</v>
      </c>
      <c r="O23" s="93"/>
      <c r="P23" s="93"/>
      <c r="Q23" s="93"/>
      <c r="R23" s="93"/>
      <c r="S23" s="93"/>
      <c r="T23" s="93"/>
      <c r="U23" s="97"/>
    </row>
    <row r="24" spans="1:21" ht="14.4" thickBot="1" x14ac:dyDescent="0.3">
      <c r="A24" s="58">
        <v>19</v>
      </c>
      <c r="B24" s="59">
        <v>4.7699999999999999E-2</v>
      </c>
      <c r="C24" s="59">
        <v>5.7099999999999998E-2</v>
      </c>
      <c r="D24" s="59">
        <v>5.2499999999999998E-2</v>
      </c>
      <c r="F24" s="58" t="s">
        <v>498</v>
      </c>
      <c r="G24" s="60">
        <v>28967</v>
      </c>
      <c r="H24" s="58">
        <v>1.1000000000000001</v>
      </c>
      <c r="J24" s="46">
        <v>30</v>
      </c>
      <c r="K24" s="46">
        <v>2541</v>
      </c>
      <c r="L24" s="52"/>
      <c r="M24" s="46"/>
      <c r="N24" s="57">
        <v>0.105</v>
      </c>
      <c r="O24" s="93"/>
      <c r="P24" s="93"/>
      <c r="Q24" s="93"/>
      <c r="R24" s="93"/>
      <c r="S24" s="93"/>
      <c r="T24" s="93"/>
      <c r="U24" s="97"/>
    </row>
    <row r="25" spans="1:21" ht="14.4" thickBot="1" x14ac:dyDescent="0.3">
      <c r="A25" s="58">
        <v>20</v>
      </c>
      <c r="B25" s="59">
        <v>3.9300000000000002E-2</v>
      </c>
      <c r="C25" s="59">
        <v>5.0299999999999997E-2</v>
      </c>
      <c r="D25" s="59">
        <v>4.4900000000000002E-2</v>
      </c>
      <c r="F25" s="58" t="s">
        <v>499</v>
      </c>
      <c r="G25" s="60">
        <v>29815</v>
      </c>
      <c r="H25" s="58">
        <v>1.1100000000000001</v>
      </c>
      <c r="J25" s="46">
        <v>50</v>
      </c>
      <c r="K25" s="46">
        <v>2485</v>
      </c>
      <c r="L25" s="52"/>
      <c r="M25" s="46"/>
      <c r="N25" s="57">
        <v>0.10268595041322313</v>
      </c>
      <c r="O25" s="93"/>
      <c r="P25" s="93"/>
      <c r="Q25" s="93"/>
      <c r="R25" s="93"/>
      <c r="S25" s="93"/>
      <c r="T25" s="93"/>
      <c r="U25" s="97"/>
    </row>
    <row r="26" spans="1:21" ht="14.4" thickBot="1" x14ac:dyDescent="0.3">
      <c r="A26" s="58">
        <v>21</v>
      </c>
      <c r="B26" s="59">
        <v>3.1199999999999999E-2</v>
      </c>
      <c r="C26" s="59">
        <v>4.1500000000000002E-2</v>
      </c>
      <c r="D26" s="59">
        <v>3.6400000000000002E-2</v>
      </c>
      <c r="F26" s="58" t="s">
        <v>500</v>
      </c>
      <c r="G26" s="60">
        <v>23378</v>
      </c>
      <c r="H26" s="58">
        <v>0.8</v>
      </c>
      <c r="J26" s="46">
        <v>100</v>
      </c>
      <c r="K26" s="46">
        <v>2400</v>
      </c>
      <c r="L26" s="52"/>
      <c r="M26" s="46"/>
      <c r="N26" s="57">
        <v>9.9173553719008267E-2</v>
      </c>
      <c r="O26" s="93"/>
      <c r="P26" s="93"/>
      <c r="Q26" s="93"/>
      <c r="R26" s="93"/>
      <c r="S26" s="93"/>
      <c r="T26" s="93"/>
      <c r="U26" s="97"/>
    </row>
    <row r="27" spans="1:21" ht="14.4" thickBot="1" x14ac:dyDescent="0.3">
      <c r="A27" s="58">
        <v>22</v>
      </c>
      <c r="B27" s="59">
        <v>2.1999999999999999E-2</v>
      </c>
      <c r="C27" s="59">
        <v>2.7699999999999999E-2</v>
      </c>
      <c r="D27" s="59">
        <v>2.4899999999999999E-2</v>
      </c>
      <c r="J27" s="46">
        <v>150</v>
      </c>
      <c r="K27" s="46">
        <v>2333</v>
      </c>
      <c r="L27" s="52"/>
      <c r="M27" s="46"/>
      <c r="N27" s="57">
        <v>9.6404958677685948E-2</v>
      </c>
      <c r="O27" s="93"/>
      <c r="P27" s="93"/>
      <c r="Q27" s="93"/>
      <c r="R27" s="93"/>
      <c r="S27" s="93"/>
      <c r="T27" s="93"/>
      <c r="U27" s="97"/>
    </row>
    <row r="28" spans="1:21" ht="14.4" thickBot="1" x14ac:dyDescent="0.3">
      <c r="A28" s="58">
        <v>23</v>
      </c>
      <c r="B28" s="59">
        <v>1.4200000000000001E-2</v>
      </c>
      <c r="C28" s="59">
        <v>1.7299999999999999E-2</v>
      </c>
      <c r="D28" s="59">
        <v>1.5800000000000002E-2</v>
      </c>
      <c r="J28" s="46">
        <v>200</v>
      </c>
      <c r="K28" s="46">
        <v>2299</v>
      </c>
      <c r="L28" s="52"/>
      <c r="M28" s="46"/>
      <c r="N28" s="57">
        <v>9.5000000000000001E-2</v>
      </c>
      <c r="O28" s="93"/>
      <c r="P28" s="93"/>
      <c r="Q28" s="93"/>
      <c r="R28" s="93"/>
      <c r="S28" s="93"/>
      <c r="T28" s="93"/>
      <c r="U28" s="97"/>
    </row>
    <row r="29" spans="1:21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4"/>
  <sheetViews>
    <sheetView topLeftCell="A4" workbookViewId="0">
      <selection activeCell="A2" sqref="A2:U29"/>
    </sheetView>
  </sheetViews>
  <sheetFormatPr defaultRowHeight="13.8" x14ac:dyDescent="0.25"/>
  <cols>
    <col min="1" max="4" width="7" customWidth="1"/>
    <col min="5" max="5" width="4" customWidth="1"/>
    <col min="6" max="6" width="10.69921875" customWidth="1"/>
    <col min="7" max="7" width="0" hidden="1" customWidth="1"/>
    <col min="9" max="9" width="3.8984375" customWidth="1"/>
    <col min="10" max="10" width="5.3984375" customWidth="1"/>
    <col min="11" max="11" width="8.19921875" customWidth="1"/>
    <col min="12" max="12" width="3.8984375" hidden="1" customWidth="1"/>
    <col min="13" max="13" width="4.09765625" hidden="1" customWidth="1"/>
    <col min="14" max="14" width="5.59765625" bestFit="1" customWidth="1"/>
    <col min="22" max="22" width="8.0976562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534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</row>
    <row r="2" spans="1:30" ht="21.6" thickBot="1" x14ac:dyDescent="0.45">
      <c r="D2" s="39" t="s">
        <v>594</v>
      </c>
      <c r="F2" s="40">
        <v>11800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1282</v>
      </c>
      <c r="Y2" s="61">
        <v>42782</v>
      </c>
      <c r="Z2" s="58" t="s">
        <v>518</v>
      </c>
      <c r="AA2" s="58" t="s">
        <v>498</v>
      </c>
      <c r="AB2" s="58">
        <v>11.1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1275</v>
      </c>
      <c r="Y3" s="61">
        <v>42769</v>
      </c>
      <c r="Z3" s="58" t="s">
        <v>525</v>
      </c>
      <c r="AA3" s="58" t="s">
        <v>499</v>
      </c>
      <c r="AB3" s="58">
        <v>11.1</v>
      </c>
    </row>
    <row r="4" spans="1:30" ht="23.25" customHeight="1" thickBot="1" x14ac:dyDescent="0.3">
      <c r="A4" s="42" t="s">
        <v>466</v>
      </c>
      <c r="B4" s="43" t="s">
        <v>501</v>
      </c>
      <c r="C4" s="90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1267</v>
      </c>
      <c r="Y4" s="61">
        <v>42808</v>
      </c>
      <c r="Z4" s="58" t="s">
        <v>518</v>
      </c>
      <c r="AA4" s="58" t="s">
        <v>496</v>
      </c>
      <c r="AB4" s="58">
        <v>11</v>
      </c>
      <c r="AC4" s="45" t="s">
        <v>516</v>
      </c>
      <c r="AD4" s="45" t="s">
        <v>517</v>
      </c>
    </row>
    <row r="5" spans="1:30" ht="15" customHeight="1" thickBot="1" x14ac:dyDescent="0.3">
      <c r="A5" s="58">
        <v>0</v>
      </c>
      <c r="B5" s="89">
        <v>2.5999999999999999E-3</v>
      </c>
      <c r="C5" s="89">
        <v>4.8999999999999998E-3</v>
      </c>
      <c r="D5" s="89">
        <v>3.7000000000000002E-3</v>
      </c>
      <c r="F5" s="58" t="s">
        <v>474</v>
      </c>
      <c r="G5" s="60">
        <v>13496</v>
      </c>
      <c r="H5" s="58">
        <v>1.1399999999999999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1266</v>
      </c>
      <c r="Y5" s="61">
        <v>42787</v>
      </c>
      <c r="Z5" s="58" t="s">
        <v>518</v>
      </c>
      <c r="AA5" s="58" t="s">
        <v>496</v>
      </c>
      <c r="AB5" s="58">
        <v>11</v>
      </c>
      <c r="AC5" s="46" t="s">
        <v>502</v>
      </c>
      <c r="AD5" s="46">
        <v>50</v>
      </c>
    </row>
    <row r="6" spans="1:30" ht="14.4" thickBot="1" x14ac:dyDescent="0.3">
      <c r="A6" s="58">
        <v>1</v>
      </c>
      <c r="B6" s="89">
        <v>1.6000000000000001E-3</v>
      </c>
      <c r="C6" s="89">
        <v>2.8999999999999998E-3</v>
      </c>
      <c r="D6" s="89">
        <v>2.3E-3</v>
      </c>
      <c r="F6" s="58" t="s">
        <v>476</v>
      </c>
      <c r="G6" s="60">
        <v>14457</v>
      </c>
      <c r="H6" s="58">
        <v>1.22</v>
      </c>
      <c r="J6" s="47" t="s">
        <v>477</v>
      </c>
      <c r="K6" s="48">
        <v>0.58673469387755106</v>
      </c>
      <c r="N6" s="48" t="s">
        <v>501</v>
      </c>
      <c r="O6" s="93"/>
      <c r="P6" s="93"/>
      <c r="Q6" s="93"/>
      <c r="R6" s="93"/>
      <c r="S6" s="93"/>
      <c r="T6" s="93"/>
      <c r="U6" s="97"/>
      <c r="W6" s="58">
        <v>5</v>
      </c>
      <c r="X6" s="58">
        <v>1264</v>
      </c>
      <c r="Y6" s="61">
        <v>42752</v>
      </c>
      <c r="Z6" s="58" t="s">
        <v>520</v>
      </c>
      <c r="AA6" s="58" t="s">
        <v>496</v>
      </c>
      <c r="AB6" s="58">
        <v>11</v>
      </c>
      <c r="AC6" s="46" t="s">
        <v>502</v>
      </c>
      <c r="AD6" s="46">
        <v>52</v>
      </c>
    </row>
    <row r="7" spans="1:30" ht="14.4" thickBot="1" x14ac:dyDescent="0.3">
      <c r="A7" s="58">
        <v>2</v>
      </c>
      <c r="B7" s="89">
        <v>1.5E-3</v>
      </c>
      <c r="C7" s="89">
        <v>2.0999999999999999E-3</v>
      </c>
      <c r="D7" s="89">
        <v>1.8E-3</v>
      </c>
      <c r="F7" s="58" t="s">
        <v>478</v>
      </c>
      <c r="G7" s="60">
        <v>14208</v>
      </c>
      <c r="H7" s="58">
        <v>1.2</v>
      </c>
      <c r="J7" s="49" t="s">
        <v>479</v>
      </c>
      <c r="K7" s="48">
        <v>0.52393617021276595</v>
      </c>
      <c r="N7" s="48" t="s">
        <v>502</v>
      </c>
      <c r="O7" s="93"/>
      <c r="P7" s="93"/>
      <c r="Q7" s="93"/>
      <c r="R7" s="93"/>
      <c r="S7" s="93"/>
      <c r="T7" s="93"/>
      <c r="U7" s="97"/>
      <c r="W7" s="58">
        <v>5</v>
      </c>
      <c r="X7" s="58">
        <v>1264</v>
      </c>
      <c r="Y7" s="61">
        <v>42752</v>
      </c>
      <c r="Z7" s="58" t="s">
        <v>520</v>
      </c>
      <c r="AA7" s="58" t="s">
        <v>496</v>
      </c>
      <c r="AB7" s="58">
        <v>11</v>
      </c>
      <c r="AC7" s="46" t="s">
        <v>502</v>
      </c>
      <c r="AD7" s="46">
        <v>51</v>
      </c>
    </row>
    <row r="8" spans="1:30" ht="15" thickBot="1" x14ac:dyDescent="0.35">
      <c r="A8" s="58">
        <v>3</v>
      </c>
      <c r="B8" s="89">
        <v>2.7000000000000001E-3</v>
      </c>
      <c r="C8" s="89">
        <v>1.6999999999999999E-3</v>
      </c>
      <c r="D8" s="89">
        <v>2.2000000000000001E-3</v>
      </c>
      <c r="F8" s="58" t="s">
        <v>480</v>
      </c>
      <c r="G8" s="60">
        <v>13416</v>
      </c>
      <c r="H8" s="58">
        <v>1.1299999999999999</v>
      </c>
      <c r="K8" s="50">
        <v>0.58673469387755106</v>
      </c>
      <c r="O8" s="93"/>
      <c r="P8" s="93"/>
      <c r="Q8" s="93"/>
      <c r="R8" s="93"/>
      <c r="S8" s="93"/>
      <c r="T8" s="93"/>
      <c r="U8" s="97"/>
      <c r="W8" s="58">
        <v>6</v>
      </c>
      <c r="X8" s="58">
        <v>1260</v>
      </c>
      <c r="Y8" s="61">
        <v>42773</v>
      </c>
      <c r="Z8" s="58" t="s">
        <v>519</v>
      </c>
      <c r="AA8" s="58" t="s">
        <v>496</v>
      </c>
      <c r="AB8" s="58">
        <v>11</v>
      </c>
      <c r="AC8" s="46" t="s">
        <v>502</v>
      </c>
      <c r="AD8" s="46">
        <v>51</v>
      </c>
    </row>
    <row r="9" spans="1:30" ht="15" thickBot="1" x14ac:dyDescent="0.35">
      <c r="A9" s="58">
        <v>4</v>
      </c>
      <c r="B9" s="89">
        <v>6.7999999999999996E-3</v>
      </c>
      <c r="C9" s="89">
        <v>2.3999999999999998E-3</v>
      </c>
      <c r="D9" s="89">
        <v>4.5999999999999999E-3</v>
      </c>
      <c r="F9" s="58" t="s">
        <v>481</v>
      </c>
      <c r="G9" s="60">
        <v>11342</v>
      </c>
      <c r="H9" s="58">
        <v>0.96</v>
      </c>
      <c r="K9" s="50">
        <v>0.51806083650190116</v>
      </c>
      <c r="O9" s="93"/>
      <c r="P9" s="93"/>
      <c r="Q9" s="93"/>
      <c r="R9" s="93"/>
      <c r="S9" s="93"/>
      <c r="T9" s="93"/>
      <c r="U9" s="97"/>
      <c r="W9" s="58">
        <v>7</v>
      </c>
      <c r="X9" s="58">
        <v>1259</v>
      </c>
      <c r="Y9" s="61">
        <v>42780</v>
      </c>
      <c r="Z9" s="58" t="s">
        <v>518</v>
      </c>
      <c r="AA9" s="58" t="s">
        <v>496</v>
      </c>
      <c r="AB9" s="58">
        <v>10.9</v>
      </c>
      <c r="AC9" s="46" t="s">
        <v>502</v>
      </c>
      <c r="AD9" s="46">
        <v>50</v>
      </c>
    </row>
    <row r="10" spans="1:30" ht="15" thickBot="1" x14ac:dyDescent="0.35">
      <c r="A10" s="58">
        <v>5</v>
      </c>
      <c r="B10" s="89">
        <v>1.83E-2</v>
      </c>
      <c r="C10" s="89">
        <v>1.03E-2</v>
      </c>
      <c r="D10" s="89">
        <v>1.43E-2</v>
      </c>
      <c r="F10" s="58" t="s">
        <v>482</v>
      </c>
      <c r="G10" s="60">
        <v>10636</v>
      </c>
      <c r="H10" s="58">
        <v>0.9</v>
      </c>
      <c r="K10" s="50">
        <v>0.51415404871626069</v>
      </c>
      <c r="O10" s="93"/>
      <c r="P10" s="93"/>
      <c r="Q10" s="93"/>
      <c r="R10" s="93"/>
      <c r="S10" s="93"/>
      <c r="T10" s="93"/>
      <c r="U10" s="97"/>
      <c r="W10" s="58">
        <v>8</v>
      </c>
      <c r="X10" s="58">
        <v>1258</v>
      </c>
      <c r="Y10" s="61">
        <v>42769</v>
      </c>
      <c r="Z10" s="58" t="s">
        <v>519</v>
      </c>
      <c r="AA10" s="58" t="s">
        <v>499</v>
      </c>
      <c r="AB10" s="58">
        <v>10.9</v>
      </c>
      <c r="AC10" s="46" t="s">
        <v>502</v>
      </c>
      <c r="AD10" s="46">
        <v>56</v>
      </c>
    </row>
    <row r="11" spans="1:30" ht="15" thickBot="1" x14ac:dyDescent="0.35">
      <c r="A11" s="58">
        <v>6</v>
      </c>
      <c r="B11" s="89">
        <v>4.5999999999999999E-2</v>
      </c>
      <c r="C11" s="89">
        <v>3.2399999999999998E-2</v>
      </c>
      <c r="D11" s="89">
        <v>3.9199999999999999E-2</v>
      </c>
      <c r="F11" s="58" t="s">
        <v>483</v>
      </c>
      <c r="G11" s="60">
        <v>10354</v>
      </c>
      <c r="H11" s="58">
        <v>0.87</v>
      </c>
      <c r="K11" s="50">
        <v>0.52393617021276595</v>
      </c>
      <c r="O11" s="93"/>
      <c r="P11" s="93"/>
      <c r="Q11" s="93"/>
      <c r="R11" s="93"/>
      <c r="S11" s="93"/>
      <c r="T11" s="93"/>
      <c r="U11" s="97"/>
      <c r="W11" s="58">
        <v>9</v>
      </c>
      <c r="X11" s="58">
        <v>1249</v>
      </c>
      <c r="Y11" s="61">
        <v>42816</v>
      </c>
      <c r="Z11" s="58" t="s">
        <v>519</v>
      </c>
      <c r="AA11" s="58" t="s">
        <v>497</v>
      </c>
      <c r="AB11" s="58">
        <v>10.9</v>
      </c>
      <c r="AC11" s="46" t="s">
        <v>502</v>
      </c>
      <c r="AD11" s="46">
        <v>51</v>
      </c>
    </row>
    <row r="12" spans="1:30" ht="14.4" thickBot="1" x14ac:dyDescent="0.3">
      <c r="A12" s="58">
        <v>7</v>
      </c>
      <c r="B12" s="89">
        <v>5.45E-2</v>
      </c>
      <c r="C12" s="89">
        <v>5.0700000000000002E-2</v>
      </c>
      <c r="D12" s="89">
        <v>5.2600000000000001E-2</v>
      </c>
      <c r="F12" s="58" t="s">
        <v>484</v>
      </c>
      <c r="G12" s="60">
        <v>10071</v>
      </c>
      <c r="H12" s="58">
        <v>0.85</v>
      </c>
      <c r="O12" s="93"/>
      <c r="P12" s="93"/>
      <c r="Q12" s="93"/>
      <c r="R12" s="93"/>
      <c r="S12" s="93"/>
      <c r="T12" s="93"/>
      <c r="U12" s="97"/>
      <c r="W12" s="58">
        <v>10</v>
      </c>
      <c r="X12" s="58">
        <v>1242</v>
      </c>
      <c r="Y12" s="61">
        <v>42775</v>
      </c>
      <c r="Z12" s="58" t="s">
        <v>518</v>
      </c>
      <c r="AA12" s="58" t="s">
        <v>498</v>
      </c>
      <c r="AB12" s="58">
        <v>10.8</v>
      </c>
      <c r="AC12" s="46" t="s">
        <v>502</v>
      </c>
      <c r="AD12" s="46">
        <v>57</v>
      </c>
    </row>
    <row r="13" spans="1:30" ht="14.4" thickBot="1" x14ac:dyDescent="0.3">
      <c r="A13" s="58">
        <v>8</v>
      </c>
      <c r="B13" s="89">
        <v>6.4199999999999993E-2</v>
      </c>
      <c r="C13" s="89">
        <v>5.62E-2</v>
      </c>
      <c r="D13" s="89">
        <v>6.0199999999999997E-2</v>
      </c>
      <c r="F13" s="58" t="s">
        <v>485</v>
      </c>
      <c r="G13" s="60">
        <v>9886</v>
      </c>
      <c r="H13" s="58">
        <v>0.84</v>
      </c>
      <c r="O13" s="93"/>
      <c r="P13" s="93"/>
      <c r="Q13" s="93"/>
      <c r="R13" s="93"/>
      <c r="S13" s="93"/>
      <c r="T13" s="93"/>
      <c r="U13" s="97"/>
      <c r="W13" s="58">
        <v>20</v>
      </c>
      <c r="X13" s="58">
        <v>1218</v>
      </c>
      <c r="Y13" s="61">
        <v>42762</v>
      </c>
      <c r="Z13" s="58" t="s">
        <v>520</v>
      </c>
      <c r="AA13" s="58" t="s">
        <v>499</v>
      </c>
      <c r="AB13" s="58">
        <v>10.6</v>
      </c>
      <c r="AC13" s="46" t="s">
        <v>502</v>
      </c>
      <c r="AD13" s="46">
        <v>50</v>
      </c>
    </row>
    <row r="14" spans="1:30" ht="14.4" thickBot="1" x14ac:dyDescent="0.3">
      <c r="A14" s="58">
        <v>9</v>
      </c>
      <c r="B14" s="89">
        <v>7.6999999999999999E-2</v>
      </c>
      <c r="C14" s="89">
        <v>5.8599999999999999E-2</v>
      </c>
      <c r="D14" s="89">
        <v>6.7799999999999999E-2</v>
      </c>
      <c r="F14" s="58" t="s">
        <v>486</v>
      </c>
      <c r="G14" s="60">
        <v>10962</v>
      </c>
      <c r="H14" s="58">
        <v>0.93</v>
      </c>
      <c r="O14" s="93"/>
      <c r="P14" s="93"/>
      <c r="Q14" s="93"/>
      <c r="R14" s="93"/>
      <c r="S14" s="93"/>
      <c r="T14" s="93"/>
      <c r="U14" s="97"/>
      <c r="W14" s="58">
        <v>25</v>
      </c>
      <c r="X14" s="58">
        <v>1207</v>
      </c>
      <c r="Y14" s="61">
        <v>42772</v>
      </c>
      <c r="Z14" s="58" t="s">
        <v>519</v>
      </c>
      <c r="AA14" s="58" t="s">
        <v>495</v>
      </c>
      <c r="AB14" s="58">
        <v>10.5</v>
      </c>
      <c r="AC14" s="46" t="s">
        <v>502</v>
      </c>
      <c r="AD14" s="46">
        <v>51</v>
      </c>
    </row>
    <row r="15" spans="1:30" ht="14.4" thickBot="1" x14ac:dyDescent="0.3">
      <c r="A15" s="58">
        <v>10</v>
      </c>
      <c r="B15" s="89">
        <v>8.0500000000000002E-2</v>
      </c>
      <c r="C15" s="89">
        <v>6.4199999999999993E-2</v>
      </c>
      <c r="D15" s="89">
        <v>7.2300000000000003E-2</v>
      </c>
      <c r="F15" s="58" t="s">
        <v>487</v>
      </c>
      <c r="G15" s="60">
        <v>11649</v>
      </c>
      <c r="H15" s="58">
        <v>0.98</v>
      </c>
      <c r="O15" s="93"/>
      <c r="P15" s="93"/>
      <c r="Q15" s="93"/>
      <c r="R15" s="93"/>
      <c r="S15" s="93"/>
      <c r="T15" s="93"/>
      <c r="U15" s="97"/>
      <c r="W15" s="58">
        <v>30</v>
      </c>
      <c r="X15" s="58">
        <v>1201</v>
      </c>
      <c r="Y15" s="61">
        <v>42766</v>
      </c>
      <c r="Z15" s="58" t="s">
        <v>520</v>
      </c>
      <c r="AA15" s="58" t="s">
        <v>496</v>
      </c>
      <c r="AB15" s="58">
        <v>10.4</v>
      </c>
      <c r="AC15" s="46" t="s">
        <v>502</v>
      </c>
      <c r="AD15" s="46">
        <v>52</v>
      </c>
    </row>
    <row r="16" spans="1:30" ht="14.4" thickBot="1" x14ac:dyDescent="0.3">
      <c r="A16" s="58">
        <v>11</v>
      </c>
      <c r="B16" s="89">
        <v>7.7899999999999997E-2</v>
      </c>
      <c r="C16" s="89">
        <v>7.1900000000000006E-2</v>
      </c>
      <c r="D16" s="89">
        <v>7.4899999999999994E-2</v>
      </c>
      <c r="F16" s="58" t="s">
        <v>488</v>
      </c>
      <c r="G16" s="60">
        <v>12121</v>
      </c>
      <c r="H16" s="58">
        <v>1.02</v>
      </c>
      <c r="O16" s="93"/>
      <c r="P16" s="93"/>
      <c r="Q16" s="93"/>
      <c r="R16" s="93"/>
      <c r="S16" s="93"/>
      <c r="T16" s="93"/>
      <c r="U16" s="97"/>
      <c r="W16" s="58">
        <v>35</v>
      </c>
      <c r="X16" s="58">
        <v>1196</v>
      </c>
      <c r="Y16" s="61">
        <v>42780</v>
      </c>
      <c r="Z16" s="58" t="s">
        <v>525</v>
      </c>
      <c r="AA16" s="58" t="s">
        <v>496</v>
      </c>
      <c r="AB16" s="58">
        <v>10.4</v>
      </c>
      <c r="AC16" s="46" t="s">
        <v>502</v>
      </c>
      <c r="AD16" s="46">
        <v>54</v>
      </c>
    </row>
    <row r="17" spans="1:30" ht="14.4" thickBot="1" x14ac:dyDescent="0.3">
      <c r="A17" s="58">
        <v>12</v>
      </c>
      <c r="B17" s="89">
        <v>7.7100000000000002E-2</v>
      </c>
      <c r="C17" s="89">
        <v>7.6899999999999996E-2</v>
      </c>
      <c r="D17" s="89">
        <v>7.6999999999999999E-2</v>
      </c>
      <c r="O17" s="93"/>
      <c r="P17" s="93"/>
      <c r="Q17" s="93"/>
      <c r="R17" s="93"/>
      <c r="S17" s="93"/>
      <c r="T17" s="93"/>
      <c r="U17" s="97"/>
      <c r="W17" s="58">
        <v>40</v>
      </c>
      <c r="X17" s="58">
        <v>1190</v>
      </c>
      <c r="Y17" s="61">
        <v>42769</v>
      </c>
      <c r="Z17" s="58" t="s">
        <v>520</v>
      </c>
      <c r="AA17" s="58" t="s">
        <v>499</v>
      </c>
      <c r="AB17" s="58">
        <v>10.3</v>
      </c>
      <c r="AC17" s="46" t="s">
        <v>502</v>
      </c>
      <c r="AD17" s="46">
        <v>50</v>
      </c>
    </row>
    <row r="18" spans="1:30" ht="14.4" thickBot="1" x14ac:dyDescent="0.3">
      <c r="A18" s="58">
        <v>13</v>
      </c>
      <c r="B18" s="89">
        <v>7.3700000000000002E-2</v>
      </c>
      <c r="C18" s="89">
        <v>7.6899999999999996E-2</v>
      </c>
      <c r="D18" s="89">
        <v>7.5300000000000006E-2</v>
      </c>
      <c r="O18" s="93"/>
      <c r="P18" s="93"/>
      <c r="Q18" s="93"/>
      <c r="R18" s="93"/>
      <c r="S18" s="93"/>
      <c r="T18" s="93"/>
      <c r="U18" s="97"/>
      <c r="W18" s="58">
        <v>45</v>
      </c>
      <c r="X18" s="58">
        <v>1185</v>
      </c>
      <c r="Y18" s="61">
        <v>42783</v>
      </c>
      <c r="Z18" s="58" t="s">
        <v>520</v>
      </c>
      <c r="AA18" s="58" t="s">
        <v>499</v>
      </c>
      <c r="AB18" s="58">
        <v>10.3</v>
      </c>
      <c r="AC18" s="46" t="s">
        <v>501</v>
      </c>
      <c r="AD18" s="46">
        <v>50</v>
      </c>
    </row>
    <row r="19" spans="1:30" ht="14.4" thickBot="1" x14ac:dyDescent="0.3">
      <c r="A19" s="58">
        <v>14</v>
      </c>
      <c r="B19" s="89">
        <v>7.3099999999999998E-2</v>
      </c>
      <c r="C19" s="89">
        <v>7.9399999999999998E-2</v>
      </c>
      <c r="D19" s="89">
        <v>7.6300000000000007E-2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50</v>
      </c>
      <c r="X19" s="58">
        <v>1182</v>
      </c>
      <c r="Y19" s="61">
        <v>42801</v>
      </c>
      <c r="Z19" s="58" t="s">
        <v>525</v>
      </c>
      <c r="AA19" s="58" t="s">
        <v>496</v>
      </c>
      <c r="AB19" s="58">
        <v>10.3</v>
      </c>
      <c r="AC19" s="46" t="s">
        <v>502</v>
      </c>
      <c r="AD19" s="46">
        <v>55</v>
      </c>
    </row>
    <row r="20" spans="1:30" ht="14.4" thickBot="1" x14ac:dyDescent="0.3">
      <c r="A20" s="58">
        <v>15</v>
      </c>
      <c r="B20" s="89">
        <v>7.3800000000000004E-2</v>
      </c>
      <c r="C20" s="89">
        <v>7.8100000000000003E-2</v>
      </c>
      <c r="D20" s="89">
        <v>7.5999999999999998E-2</v>
      </c>
      <c r="F20" s="58" t="s">
        <v>491</v>
      </c>
      <c r="G20" s="60">
        <v>9625</v>
      </c>
      <c r="H20" s="58">
        <v>0.81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75</v>
      </c>
      <c r="X20" s="58">
        <v>1169</v>
      </c>
      <c r="Y20" s="61">
        <v>42781</v>
      </c>
      <c r="Z20" s="58" t="s">
        <v>524</v>
      </c>
      <c r="AA20" s="58" t="s">
        <v>497</v>
      </c>
      <c r="AB20" s="58">
        <v>10.199999999999999</v>
      </c>
      <c r="AC20" s="46" t="s">
        <v>501</v>
      </c>
      <c r="AD20" s="46">
        <v>52</v>
      </c>
    </row>
    <row r="21" spans="1:30" ht="14.4" thickBot="1" x14ac:dyDescent="0.3">
      <c r="A21" s="58">
        <v>16</v>
      </c>
      <c r="B21" s="89">
        <v>7.1599999999999997E-2</v>
      </c>
      <c r="C21" s="89">
        <v>7.8799999999999995E-2</v>
      </c>
      <c r="D21" s="89">
        <v>7.5200000000000003E-2</v>
      </c>
      <c r="F21" s="58" t="s">
        <v>495</v>
      </c>
      <c r="G21" s="60">
        <v>11959</v>
      </c>
      <c r="H21" s="58">
        <v>1.01</v>
      </c>
      <c r="J21" s="46">
        <v>5</v>
      </c>
      <c r="K21" s="46">
        <v>1268</v>
      </c>
      <c r="L21" s="52"/>
      <c r="M21" s="46"/>
      <c r="N21" s="57">
        <v>0.10745762711864407</v>
      </c>
      <c r="O21" s="93"/>
      <c r="P21" s="93"/>
      <c r="Q21" s="93"/>
      <c r="R21" s="93"/>
      <c r="S21" s="93"/>
      <c r="T21" s="93"/>
      <c r="U21" s="97"/>
      <c r="W21" s="58">
        <v>100</v>
      </c>
      <c r="X21" s="58">
        <v>1155</v>
      </c>
      <c r="Y21" s="61">
        <v>42754</v>
      </c>
      <c r="Z21" s="58" t="s">
        <v>521</v>
      </c>
      <c r="AA21" s="58" t="s">
        <v>498</v>
      </c>
      <c r="AB21" s="58">
        <v>10</v>
      </c>
      <c r="AC21" s="46" t="s">
        <v>501</v>
      </c>
      <c r="AD21" s="46">
        <v>56</v>
      </c>
    </row>
    <row r="22" spans="1:30" ht="14.4" thickBot="1" x14ac:dyDescent="0.3">
      <c r="A22" s="58">
        <v>17</v>
      </c>
      <c r="B22" s="89">
        <v>7.1499999999999994E-2</v>
      </c>
      <c r="C22" s="89">
        <v>7.2099999999999997E-2</v>
      </c>
      <c r="D22" s="89">
        <v>7.1800000000000003E-2</v>
      </c>
      <c r="F22" s="58" t="s">
        <v>496</v>
      </c>
      <c r="G22" s="60">
        <v>12289</v>
      </c>
      <c r="H22" s="58">
        <v>1.04</v>
      </c>
      <c r="J22" s="46">
        <v>10</v>
      </c>
      <c r="K22" s="46">
        <v>1241</v>
      </c>
      <c r="L22" s="52"/>
      <c r="M22" s="46"/>
      <c r="N22" s="57">
        <v>0.10516949152542372</v>
      </c>
      <c r="O22" s="93"/>
      <c r="P22" s="93"/>
      <c r="Q22" s="93"/>
      <c r="R22" s="93"/>
      <c r="S22" s="93"/>
      <c r="T22" s="93"/>
      <c r="U22" s="97"/>
      <c r="W22" s="58">
        <v>125</v>
      </c>
      <c r="X22" s="58">
        <v>1145</v>
      </c>
      <c r="Y22" s="61">
        <v>42767</v>
      </c>
      <c r="Z22" s="58" t="s">
        <v>520</v>
      </c>
      <c r="AA22" s="58" t="s">
        <v>497</v>
      </c>
      <c r="AB22" s="58">
        <v>10</v>
      </c>
      <c r="AC22" s="46" t="s">
        <v>502</v>
      </c>
      <c r="AD22" s="46">
        <v>50</v>
      </c>
    </row>
    <row r="23" spans="1:30" ht="14.4" thickBot="1" x14ac:dyDescent="0.3">
      <c r="A23" s="58">
        <v>18</v>
      </c>
      <c r="B23" s="89">
        <v>4.5600000000000002E-2</v>
      </c>
      <c r="C23" s="89">
        <v>5.8099999999999999E-2</v>
      </c>
      <c r="D23" s="89">
        <v>5.1900000000000002E-2</v>
      </c>
      <c r="F23" s="58" t="s">
        <v>497</v>
      </c>
      <c r="G23" s="60">
        <v>12365</v>
      </c>
      <c r="H23" s="58">
        <v>1.04</v>
      </c>
      <c r="J23" s="46">
        <v>20</v>
      </c>
      <c r="K23" s="46">
        <v>1220</v>
      </c>
      <c r="L23" s="52"/>
      <c r="M23" s="46"/>
      <c r="N23" s="57">
        <v>0.10338983050847457</v>
      </c>
      <c r="O23" s="93"/>
      <c r="P23" s="93"/>
      <c r="Q23" s="93"/>
      <c r="R23" s="93"/>
      <c r="S23" s="93"/>
      <c r="T23" s="93"/>
      <c r="U23" s="97"/>
      <c r="W23" s="58">
        <v>150</v>
      </c>
      <c r="X23" s="58">
        <v>1137</v>
      </c>
      <c r="Y23" s="61">
        <v>42795</v>
      </c>
      <c r="Z23" s="58" t="s">
        <v>519</v>
      </c>
      <c r="AA23" s="58" t="s">
        <v>497</v>
      </c>
      <c r="AB23" s="58">
        <v>9.9</v>
      </c>
      <c r="AC23" s="46" t="s">
        <v>501</v>
      </c>
      <c r="AD23" s="46">
        <v>51</v>
      </c>
    </row>
    <row r="24" spans="1:30" ht="14.4" thickBot="1" x14ac:dyDescent="0.3">
      <c r="A24" s="58">
        <v>19</v>
      </c>
      <c r="B24" s="89">
        <v>3.0099999999999998E-2</v>
      </c>
      <c r="C24" s="89">
        <v>4.2000000000000003E-2</v>
      </c>
      <c r="D24" s="89">
        <v>3.61E-2</v>
      </c>
      <c r="F24" s="58" t="s">
        <v>498</v>
      </c>
      <c r="G24" s="60">
        <v>12375</v>
      </c>
      <c r="H24" s="58">
        <v>1.05</v>
      </c>
      <c r="J24" s="46">
        <v>30</v>
      </c>
      <c r="K24" s="46">
        <v>1202</v>
      </c>
      <c r="L24" s="52"/>
      <c r="M24" s="46"/>
      <c r="N24" s="57">
        <v>0.10186440677966102</v>
      </c>
      <c r="O24" s="93"/>
      <c r="P24" s="93"/>
      <c r="Q24" s="93"/>
      <c r="R24" s="93"/>
      <c r="S24" s="93"/>
      <c r="T24" s="93"/>
      <c r="U24" s="97"/>
      <c r="W24" s="58">
        <v>175</v>
      </c>
      <c r="X24" s="58">
        <v>1130</v>
      </c>
      <c r="Y24" s="61">
        <v>42750</v>
      </c>
      <c r="Z24" s="58" t="s">
        <v>521</v>
      </c>
      <c r="AA24" s="58" t="s">
        <v>491</v>
      </c>
      <c r="AB24" s="58">
        <v>9.8000000000000007</v>
      </c>
      <c r="AC24" s="46" t="s">
        <v>502</v>
      </c>
      <c r="AD24" s="46">
        <v>50</v>
      </c>
    </row>
    <row r="25" spans="1:30" ht="14.4" thickBot="1" x14ac:dyDescent="0.3">
      <c r="A25" s="58">
        <v>20</v>
      </c>
      <c r="B25" s="89">
        <v>2.1100000000000001E-2</v>
      </c>
      <c r="C25" s="89">
        <v>3.2800000000000003E-2</v>
      </c>
      <c r="D25" s="89">
        <v>2.69E-2</v>
      </c>
      <c r="F25" s="58" t="s">
        <v>499</v>
      </c>
      <c r="G25" s="60">
        <v>12963</v>
      </c>
      <c r="H25" s="58">
        <v>1.1000000000000001</v>
      </c>
      <c r="J25" s="46">
        <v>50</v>
      </c>
      <c r="K25" s="46">
        <v>1188</v>
      </c>
      <c r="L25" s="52"/>
      <c r="M25" s="46"/>
      <c r="N25" s="57">
        <v>0.10067796610169491</v>
      </c>
      <c r="O25" s="93"/>
      <c r="P25" s="93"/>
      <c r="Q25" s="93"/>
      <c r="R25" s="93"/>
      <c r="S25" s="93"/>
      <c r="T25" s="93"/>
      <c r="U25" s="97"/>
      <c r="W25" s="58">
        <v>200</v>
      </c>
      <c r="X25" s="58">
        <v>1124</v>
      </c>
      <c r="Y25" s="61">
        <v>42781</v>
      </c>
      <c r="Z25" s="58" t="s">
        <v>521</v>
      </c>
      <c r="AA25" s="58" t="s">
        <v>497</v>
      </c>
      <c r="AB25" s="58">
        <v>9.8000000000000007</v>
      </c>
      <c r="AC25" s="46" t="s">
        <v>502</v>
      </c>
      <c r="AD25" s="46">
        <v>53</v>
      </c>
    </row>
    <row r="26" spans="1:30" ht="14.4" thickBot="1" x14ac:dyDescent="0.3">
      <c r="A26" s="58">
        <v>21</v>
      </c>
      <c r="B26" s="89">
        <v>1.4500000000000001E-2</v>
      </c>
      <c r="C26" s="89">
        <v>2.35E-2</v>
      </c>
      <c r="D26" s="89">
        <v>1.9E-2</v>
      </c>
      <c r="F26" s="58" t="s">
        <v>500</v>
      </c>
      <c r="G26" s="60">
        <v>11127</v>
      </c>
      <c r="H26" s="58">
        <v>0.94</v>
      </c>
      <c r="J26" s="46">
        <v>100</v>
      </c>
      <c r="K26" s="46">
        <v>1166</v>
      </c>
      <c r="L26" s="52"/>
      <c r="M26" s="46"/>
      <c r="N26" s="57">
        <v>9.8813559322033895E-2</v>
      </c>
      <c r="O26" s="93"/>
      <c r="P26" s="93"/>
      <c r="Q26" s="93"/>
      <c r="R26" s="93"/>
      <c r="S26" s="93"/>
      <c r="T26" s="93"/>
      <c r="U26" s="97"/>
      <c r="AC26" s="46" t="s">
        <v>502</v>
      </c>
      <c r="AD26" s="46">
        <v>51</v>
      </c>
    </row>
    <row r="27" spans="1:30" ht="14.4" thickBot="1" x14ac:dyDescent="0.3">
      <c r="A27" s="58">
        <v>22</v>
      </c>
      <c r="B27" s="89">
        <v>9.4000000000000004E-3</v>
      </c>
      <c r="C27" s="89">
        <v>1.4999999999999999E-2</v>
      </c>
      <c r="D27" s="89">
        <v>1.2200000000000001E-2</v>
      </c>
      <c r="J27" s="46">
        <v>150</v>
      </c>
      <c r="K27" s="46">
        <v>1149</v>
      </c>
      <c r="L27" s="52"/>
      <c r="M27" s="46"/>
      <c r="N27" s="57">
        <v>9.7372881355932209E-2</v>
      </c>
      <c r="O27" s="93"/>
      <c r="P27" s="93"/>
      <c r="Q27" s="93"/>
      <c r="R27" s="93"/>
      <c r="S27" s="93"/>
      <c r="T27" s="93"/>
      <c r="U27" s="97"/>
      <c r="AC27" s="46" t="s">
        <v>502</v>
      </c>
      <c r="AD27" s="46">
        <v>54</v>
      </c>
    </row>
    <row r="28" spans="1:30" ht="14.4" thickBot="1" x14ac:dyDescent="0.3">
      <c r="A28" s="58">
        <v>23</v>
      </c>
      <c r="B28" s="89">
        <v>4.7000000000000002E-3</v>
      </c>
      <c r="C28" s="89">
        <v>8.0999999999999996E-3</v>
      </c>
      <c r="D28" s="89">
        <v>6.4000000000000003E-3</v>
      </c>
      <c r="J28" s="46">
        <v>200</v>
      </c>
      <c r="K28" s="46">
        <v>1136</v>
      </c>
      <c r="L28" s="52"/>
      <c r="M28" s="46"/>
      <c r="N28" s="57">
        <v>9.6271186440677961E-2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4" spans="4:4" x14ac:dyDescent="0.25">
      <c r="D34" s="53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557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26300</v>
      </c>
      <c r="H2" s="41" t="s">
        <v>465</v>
      </c>
      <c r="O2" s="108"/>
      <c r="P2" s="108"/>
      <c r="Q2" s="108"/>
      <c r="R2" s="108"/>
      <c r="S2" s="108"/>
      <c r="T2" s="108"/>
      <c r="U2" s="112"/>
      <c r="W2" s="58">
        <v>1</v>
      </c>
      <c r="X2" s="58">
        <v>2570</v>
      </c>
      <c r="Y2" s="61">
        <v>43144</v>
      </c>
      <c r="Z2" s="58" t="s">
        <v>527</v>
      </c>
      <c r="AA2" s="58" t="s">
        <v>496</v>
      </c>
      <c r="AB2" s="58">
        <v>9.8000000000000007</v>
      </c>
      <c r="AC2" s="58" t="s">
        <v>467</v>
      </c>
      <c r="AD2" s="58">
        <v>70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2567</v>
      </c>
      <c r="Y3" s="61">
        <v>43201</v>
      </c>
      <c r="Z3" s="58" t="s">
        <v>518</v>
      </c>
      <c r="AA3" s="58" t="s">
        <v>497</v>
      </c>
      <c r="AB3" s="58">
        <v>9.8000000000000007</v>
      </c>
      <c r="AC3" s="58" t="s">
        <v>468</v>
      </c>
      <c r="AD3" s="58">
        <v>51</v>
      </c>
    </row>
    <row r="4" spans="1:30" ht="14.4" thickBot="1" x14ac:dyDescent="0.3">
      <c r="A4" s="42" t="s">
        <v>466</v>
      </c>
      <c r="B4" s="43" t="s">
        <v>467</v>
      </c>
      <c r="C4" s="91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2543</v>
      </c>
      <c r="Y4" s="61">
        <v>43404</v>
      </c>
      <c r="Z4" s="58" t="s">
        <v>519</v>
      </c>
      <c r="AA4" s="58" t="s">
        <v>497</v>
      </c>
      <c r="AB4" s="58">
        <v>9.6999999999999993</v>
      </c>
      <c r="AC4" s="58" t="s">
        <v>468</v>
      </c>
      <c r="AD4" s="58">
        <v>56</v>
      </c>
    </row>
    <row r="5" spans="1:30" ht="18.75" customHeight="1" thickBot="1" x14ac:dyDescent="0.3">
      <c r="A5" s="58">
        <v>0</v>
      </c>
      <c r="B5" s="59">
        <v>7.1999999999999998E-3</v>
      </c>
      <c r="C5" s="59">
        <v>8.0000000000000002E-3</v>
      </c>
      <c r="D5" s="59">
        <v>7.4999999999999997E-3</v>
      </c>
      <c r="F5" s="58" t="s">
        <v>474</v>
      </c>
      <c r="G5" s="60">
        <v>26690</v>
      </c>
      <c r="H5" s="58">
        <v>1.01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2516</v>
      </c>
      <c r="Y5" s="61">
        <v>43145</v>
      </c>
      <c r="Z5" s="58" t="s">
        <v>518</v>
      </c>
      <c r="AA5" s="58" t="s">
        <v>497</v>
      </c>
      <c r="AB5" s="58">
        <v>9.6</v>
      </c>
      <c r="AC5" s="58" t="s">
        <v>468</v>
      </c>
      <c r="AD5" s="58">
        <v>53</v>
      </c>
    </row>
    <row r="6" spans="1:30" ht="17.25" customHeight="1" thickBot="1" x14ac:dyDescent="0.3">
      <c r="A6" s="58">
        <v>1</v>
      </c>
      <c r="B6" s="59">
        <v>4.7999999999999996E-3</v>
      </c>
      <c r="C6" s="59">
        <v>4.7000000000000002E-3</v>
      </c>
      <c r="D6" s="59">
        <v>4.7999999999999996E-3</v>
      </c>
      <c r="F6" s="58" t="s">
        <v>476</v>
      </c>
      <c r="G6" s="60">
        <v>28700</v>
      </c>
      <c r="H6" s="58">
        <v>1.0900000000000001</v>
      </c>
      <c r="J6" s="47" t="s">
        <v>477</v>
      </c>
      <c r="K6" s="48">
        <f>LARGE((K8,K9),1)</f>
        <v>0.59807956104252402</v>
      </c>
      <c r="N6" s="48" t="s">
        <v>467</v>
      </c>
      <c r="O6" s="93"/>
      <c r="P6" s="93"/>
      <c r="Q6" s="93"/>
      <c r="R6" s="93"/>
      <c r="S6" s="93"/>
      <c r="T6" s="93"/>
      <c r="U6" s="97"/>
      <c r="W6" s="58">
        <v>5</v>
      </c>
      <c r="X6" s="58">
        <v>2511</v>
      </c>
      <c r="Y6" s="61">
        <v>43165</v>
      </c>
      <c r="Z6" s="58" t="s">
        <v>518</v>
      </c>
      <c r="AA6" s="58" t="s">
        <v>496</v>
      </c>
      <c r="AB6" s="58">
        <v>9.6</v>
      </c>
      <c r="AC6" s="58" t="s">
        <v>468</v>
      </c>
      <c r="AD6" s="58">
        <v>50</v>
      </c>
    </row>
    <row r="7" spans="1:30" ht="17.25" customHeight="1" thickBot="1" x14ac:dyDescent="0.3">
      <c r="A7" s="58">
        <v>2</v>
      </c>
      <c r="B7" s="59">
        <v>4.0000000000000001E-3</v>
      </c>
      <c r="C7" s="59">
        <v>3.8999999999999998E-3</v>
      </c>
      <c r="D7" s="59">
        <v>3.8999999999999998E-3</v>
      </c>
      <c r="F7" s="58" t="s">
        <v>478</v>
      </c>
      <c r="G7" s="60">
        <v>28997</v>
      </c>
      <c r="H7" s="58">
        <v>1.1000000000000001</v>
      </c>
      <c r="J7" s="49" t="s">
        <v>479</v>
      </c>
      <c r="K7" s="48">
        <f>LARGE((K10,K11),1)</f>
        <v>0.5310580204778157</v>
      </c>
      <c r="N7" s="48" t="s">
        <v>468</v>
      </c>
      <c r="O7" s="93"/>
      <c r="P7" s="93"/>
      <c r="Q7" s="93"/>
      <c r="R7" s="93"/>
      <c r="S7" s="93"/>
      <c r="T7" s="93"/>
      <c r="U7" s="97"/>
      <c r="W7" s="58">
        <v>6</v>
      </c>
      <c r="X7" s="58">
        <v>2505</v>
      </c>
      <c r="Y7" s="61">
        <v>43382</v>
      </c>
      <c r="Z7" s="58" t="s">
        <v>518</v>
      </c>
      <c r="AA7" s="58" t="s">
        <v>496</v>
      </c>
      <c r="AB7" s="58">
        <v>9.6</v>
      </c>
      <c r="AC7" s="58" t="s">
        <v>467</v>
      </c>
      <c r="AD7" s="58">
        <v>50</v>
      </c>
    </row>
    <row r="8" spans="1:30" ht="17.25" customHeight="1" thickBot="1" x14ac:dyDescent="0.35">
      <c r="A8" s="58">
        <v>3</v>
      </c>
      <c r="B8" s="59">
        <v>4.1999999999999997E-3</v>
      </c>
      <c r="C8" s="59">
        <v>3.0000000000000001E-3</v>
      </c>
      <c r="D8" s="59">
        <v>3.5999999999999999E-3</v>
      </c>
      <c r="F8" s="58" t="s">
        <v>480</v>
      </c>
      <c r="G8" s="60">
        <v>28603</v>
      </c>
      <c r="H8" s="58">
        <v>1.0900000000000001</v>
      </c>
      <c r="K8" s="50">
        <f>LARGE(B11:C11,1)/(B11+C11)</f>
        <v>0.59807956104252402</v>
      </c>
      <c r="O8" s="93"/>
      <c r="P8" s="93"/>
      <c r="Q8" s="93"/>
      <c r="R8" s="93"/>
      <c r="S8" s="93"/>
      <c r="T8" s="93"/>
      <c r="U8" s="97"/>
      <c r="W8" s="58">
        <v>7</v>
      </c>
      <c r="X8" s="58">
        <v>2502</v>
      </c>
      <c r="Y8" s="61">
        <v>43166</v>
      </c>
      <c r="Z8" s="58" t="s">
        <v>518</v>
      </c>
      <c r="AA8" s="58" t="s">
        <v>497</v>
      </c>
      <c r="AB8" s="58">
        <v>9.6</v>
      </c>
      <c r="AC8" s="58" t="s">
        <v>467</v>
      </c>
      <c r="AD8" s="58">
        <v>50</v>
      </c>
    </row>
    <row r="9" spans="1:30" ht="17.25" customHeight="1" thickBot="1" x14ac:dyDescent="0.35">
      <c r="A9" s="58">
        <v>4</v>
      </c>
      <c r="B9" s="59">
        <v>6.4000000000000003E-3</v>
      </c>
      <c r="C9" s="59">
        <v>3.5999999999999999E-3</v>
      </c>
      <c r="D9" s="59">
        <v>5.1000000000000004E-3</v>
      </c>
      <c r="F9" s="58" t="s">
        <v>481</v>
      </c>
      <c r="G9" s="60">
        <v>26827</v>
      </c>
      <c r="H9" s="58">
        <v>1.02</v>
      </c>
      <c r="K9" s="50">
        <f>LARGE(B12:C12,1)/(B12+C12)</f>
        <v>0.55842997323818022</v>
      </c>
      <c r="O9" s="93"/>
      <c r="P9" s="93"/>
      <c r="Q9" s="93"/>
      <c r="R9" s="93"/>
      <c r="S9" s="93"/>
      <c r="T9" s="93"/>
      <c r="U9" s="97"/>
      <c r="W9" s="58">
        <v>8</v>
      </c>
      <c r="X9" s="58">
        <v>2472</v>
      </c>
      <c r="Y9" s="61">
        <v>43188</v>
      </c>
      <c r="Z9" s="58" t="s">
        <v>518</v>
      </c>
      <c r="AA9" s="58" t="s">
        <v>498</v>
      </c>
      <c r="AB9" s="58">
        <v>9.5</v>
      </c>
      <c r="AC9" s="58" t="s">
        <v>467</v>
      </c>
      <c r="AD9" s="58">
        <v>51</v>
      </c>
    </row>
    <row r="10" spans="1:30" ht="17.25" customHeight="1" thickBot="1" x14ac:dyDescent="0.35">
      <c r="A10" s="58">
        <v>5</v>
      </c>
      <c r="B10" s="59">
        <v>1.5699999999999999E-2</v>
      </c>
      <c r="C10" s="59">
        <v>9.4999999999999998E-3</v>
      </c>
      <c r="D10" s="59">
        <v>1.2800000000000001E-2</v>
      </c>
      <c r="F10" s="58" t="s">
        <v>482</v>
      </c>
      <c r="G10" s="60">
        <v>24284</v>
      </c>
      <c r="H10" s="58">
        <v>0.92</v>
      </c>
      <c r="K10" s="50">
        <f>LARGE(B20:C20,1)/(B20+C20)</f>
        <v>0.52446043165467626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2458</v>
      </c>
      <c r="Y10" s="61">
        <v>43418</v>
      </c>
      <c r="Z10" s="58" t="s">
        <v>518</v>
      </c>
      <c r="AA10" s="58" t="s">
        <v>497</v>
      </c>
      <c r="AB10" s="58">
        <v>9.4</v>
      </c>
      <c r="AC10" s="58" t="s">
        <v>468</v>
      </c>
      <c r="AD10" s="58">
        <v>51</v>
      </c>
    </row>
    <row r="11" spans="1:30" ht="17.25" customHeight="1" thickBot="1" x14ac:dyDescent="0.35">
      <c r="A11" s="58">
        <v>6</v>
      </c>
      <c r="B11" s="59">
        <v>4.36E-2</v>
      </c>
      <c r="C11" s="59">
        <v>2.93E-2</v>
      </c>
      <c r="D11" s="59">
        <v>3.6999999999999998E-2</v>
      </c>
      <c r="F11" s="58" t="s">
        <v>483</v>
      </c>
      <c r="G11" s="60">
        <v>24322</v>
      </c>
      <c r="H11" s="58">
        <v>0.92</v>
      </c>
      <c r="K11" s="50">
        <f>LARGE(B21:C21,1)/(B21+C21)</f>
        <v>0.5310580204778157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2445</v>
      </c>
      <c r="Y11" s="61">
        <v>43209</v>
      </c>
      <c r="Z11" s="58" t="s">
        <v>518</v>
      </c>
      <c r="AA11" s="58" t="s">
        <v>498</v>
      </c>
      <c r="AB11" s="58">
        <v>9.4</v>
      </c>
      <c r="AC11" s="58" t="s">
        <v>468</v>
      </c>
      <c r="AD11" s="58">
        <v>51</v>
      </c>
    </row>
    <row r="12" spans="1:30" ht="17.25" customHeight="1" thickBot="1" x14ac:dyDescent="0.3">
      <c r="A12" s="58">
        <v>7</v>
      </c>
      <c r="B12" s="59">
        <v>6.2600000000000003E-2</v>
      </c>
      <c r="C12" s="59">
        <v>4.9500000000000002E-2</v>
      </c>
      <c r="D12" s="59">
        <v>5.6500000000000002E-2</v>
      </c>
      <c r="F12" s="58" t="s">
        <v>484</v>
      </c>
      <c r="G12" s="60">
        <v>25425</v>
      </c>
      <c r="H12" s="58">
        <v>0.97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2426</v>
      </c>
      <c r="Y12" s="61">
        <v>43174</v>
      </c>
      <c r="Z12" s="58" t="s">
        <v>518</v>
      </c>
      <c r="AA12" s="58" t="s">
        <v>498</v>
      </c>
      <c r="AB12" s="58">
        <v>9.3000000000000007</v>
      </c>
      <c r="AC12" s="58" t="s">
        <v>468</v>
      </c>
      <c r="AD12" s="58">
        <v>51</v>
      </c>
    </row>
    <row r="13" spans="1:30" ht="17.25" customHeight="1" thickBot="1" x14ac:dyDescent="0.3">
      <c r="A13" s="58">
        <v>8</v>
      </c>
      <c r="B13" s="59">
        <v>6.2199999999999998E-2</v>
      </c>
      <c r="C13" s="59">
        <v>5.1499999999999997E-2</v>
      </c>
      <c r="D13" s="59">
        <v>5.7200000000000001E-2</v>
      </c>
      <c r="F13" s="58" t="s">
        <v>485</v>
      </c>
      <c r="G13" s="60">
        <v>25287</v>
      </c>
      <c r="H13" s="58">
        <v>0.96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2413</v>
      </c>
      <c r="Y13" s="61">
        <v>43153</v>
      </c>
      <c r="Z13" s="58" t="s">
        <v>518</v>
      </c>
      <c r="AA13" s="58" t="s">
        <v>498</v>
      </c>
      <c r="AB13" s="58">
        <v>9.1999999999999993</v>
      </c>
      <c r="AC13" s="58" t="s">
        <v>468</v>
      </c>
      <c r="AD13" s="58">
        <v>52</v>
      </c>
    </row>
    <row r="14" spans="1:30" ht="14.4" thickBot="1" x14ac:dyDescent="0.3">
      <c r="A14" s="58">
        <v>9</v>
      </c>
      <c r="B14" s="59">
        <v>6.1699999999999998E-2</v>
      </c>
      <c r="C14" s="59">
        <v>5.33E-2</v>
      </c>
      <c r="D14" s="59">
        <v>5.7799999999999997E-2</v>
      </c>
      <c r="F14" s="58" t="s">
        <v>486</v>
      </c>
      <c r="G14" s="60">
        <v>25609</v>
      </c>
      <c r="H14" s="58">
        <v>0.97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2403</v>
      </c>
      <c r="Y14" s="61">
        <v>43452</v>
      </c>
      <c r="Z14" s="58" t="s">
        <v>518</v>
      </c>
      <c r="AA14" s="58" t="s">
        <v>496</v>
      </c>
      <c r="AB14" s="58">
        <v>9.1999999999999993</v>
      </c>
      <c r="AC14" s="58" t="s">
        <v>468</v>
      </c>
      <c r="AD14" s="58">
        <v>51</v>
      </c>
    </row>
    <row r="15" spans="1:30" ht="14.4" thickBot="1" x14ac:dyDescent="0.3">
      <c r="A15" s="58">
        <v>10</v>
      </c>
      <c r="B15" s="59">
        <v>6.3100000000000003E-2</v>
      </c>
      <c r="C15" s="59">
        <v>5.5399999999999998E-2</v>
      </c>
      <c r="D15" s="59">
        <v>5.9499999999999997E-2</v>
      </c>
      <c r="F15" s="58" t="s">
        <v>487</v>
      </c>
      <c r="G15" s="60">
        <v>25867</v>
      </c>
      <c r="H15" s="58">
        <v>0.98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2388</v>
      </c>
      <c r="Y15" s="61">
        <v>43186</v>
      </c>
      <c r="Z15" s="58" t="s">
        <v>518</v>
      </c>
      <c r="AA15" s="58" t="s">
        <v>496</v>
      </c>
      <c r="AB15" s="58">
        <v>9.1</v>
      </c>
      <c r="AC15" s="58" t="s">
        <v>468</v>
      </c>
      <c r="AD15" s="58">
        <v>53</v>
      </c>
    </row>
    <row r="16" spans="1:30" ht="14.4" thickBot="1" x14ac:dyDescent="0.3">
      <c r="A16" s="58">
        <v>11</v>
      </c>
      <c r="B16" s="59">
        <v>6.4100000000000004E-2</v>
      </c>
      <c r="C16" s="59">
        <v>6.0299999999999999E-2</v>
      </c>
      <c r="D16" s="59">
        <v>6.2399999999999997E-2</v>
      </c>
      <c r="F16" s="58" t="s">
        <v>488</v>
      </c>
      <c r="G16" s="60">
        <v>25459</v>
      </c>
      <c r="H16" s="58">
        <v>0.97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2377</v>
      </c>
      <c r="Y16" s="61">
        <v>43412</v>
      </c>
      <c r="Z16" s="58" t="s">
        <v>518</v>
      </c>
      <c r="AA16" s="58" t="s">
        <v>498</v>
      </c>
      <c r="AB16" s="58">
        <v>9.1</v>
      </c>
      <c r="AC16" s="58" t="s">
        <v>468</v>
      </c>
      <c r="AD16" s="58">
        <v>52</v>
      </c>
    </row>
    <row r="17" spans="1:30" ht="14.4" thickBot="1" x14ac:dyDescent="0.3">
      <c r="A17" s="58">
        <v>12</v>
      </c>
      <c r="B17" s="59">
        <v>6.6299999999999998E-2</v>
      </c>
      <c r="C17" s="59">
        <v>6.3500000000000001E-2</v>
      </c>
      <c r="D17" s="59">
        <v>6.5000000000000002E-2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2370</v>
      </c>
      <c r="Y17" s="61">
        <v>43154</v>
      </c>
      <c r="Z17" s="58" t="s">
        <v>518</v>
      </c>
      <c r="AA17" s="58" t="s">
        <v>499</v>
      </c>
      <c r="AB17" s="58">
        <v>9.1</v>
      </c>
      <c r="AC17" s="58" t="s">
        <v>467</v>
      </c>
      <c r="AD17" s="58">
        <v>50</v>
      </c>
    </row>
    <row r="18" spans="1:30" ht="14.4" thickBot="1" x14ac:dyDescent="0.3">
      <c r="A18" s="58">
        <v>13</v>
      </c>
      <c r="B18" s="59">
        <v>6.4299999999999996E-2</v>
      </c>
      <c r="C18" s="59">
        <v>6.6299999999999998E-2</v>
      </c>
      <c r="D18" s="59">
        <v>6.5199999999999994E-2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2364</v>
      </c>
      <c r="Y18" s="61">
        <v>43144</v>
      </c>
      <c r="Z18" s="58" t="s">
        <v>519</v>
      </c>
      <c r="AA18" s="58" t="s">
        <v>496</v>
      </c>
      <c r="AB18" s="58">
        <v>9.1</v>
      </c>
      <c r="AC18" s="58" t="s">
        <v>468</v>
      </c>
      <c r="AD18" s="58">
        <v>51</v>
      </c>
    </row>
    <row r="19" spans="1:30" ht="17.25" customHeight="1" thickBot="1" x14ac:dyDescent="0.3">
      <c r="A19" s="58">
        <v>14</v>
      </c>
      <c r="B19" s="59">
        <v>6.8500000000000005E-2</v>
      </c>
      <c r="C19" s="59">
        <v>7.0800000000000002E-2</v>
      </c>
      <c r="D19" s="59">
        <v>6.9599999999999995E-2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2336</v>
      </c>
      <c r="Y19" s="61">
        <v>43122</v>
      </c>
      <c r="Z19" s="58" t="s">
        <v>518</v>
      </c>
      <c r="AA19" s="58" t="s">
        <v>495</v>
      </c>
      <c r="AB19" s="58">
        <v>9</v>
      </c>
      <c r="AC19" s="58" t="s">
        <v>467</v>
      </c>
      <c r="AD19" s="58">
        <v>51</v>
      </c>
    </row>
    <row r="20" spans="1:30" ht="17.25" customHeight="1" thickBot="1" x14ac:dyDescent="0.3">
      <c r="A20" s="58">
        <v>15</v>
      </c>
      <c r="B20" s="59">
        <v>6.6100000000000006E-2</v>
      </c>
      <c r="C20" s="59">
        <v>7.2900000000000006E-2</v>
      </c>
      <c r="D20" s="59">
        <v>6.9199999999999998E-2</v>
      </c>
      <c r="F20" s="58" t="s">
        <v>491</v>
      </c>
      <c r="G20" s="60">
        <v>19671</v>
      </c>
      <c r="H20" s="58">
        <v>0.75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2303</v>
      </c>
      <c r="Y20" s="61">
        <v>43430</v>
      </c>
      <c r="Z20" s="58" t="s">
        <v>518</v>
      </c>
      <c r="AA20" s="58" t="s">
        <v>495</v>
      </c>
      <c r="AB20" s="58">
        <v>8.8000000000000007</v>
      </c>
      <c r="AC20" s="58" t="s">
        <v>468</v>
      </c>
      <c r="AD20" s="58">
        <v>51</v>
      </c>
    </row>
    <row r="21" spans="1:30" ht="17.25" customHeight="1" thickBot="1" x14ac:dyDescent="0.3">
      <c r="A21" s="58">
        <v>16</v>
      </c>
      <c r="B21" s="59">
        <v>6.8699999999999997E-2</v>
      </c>
      <c r="C21" s="59">
        <v>7.7799999999999994E-2</v>
      </c>
      <c r="D21" s="59">
        <v>7.2999999999999995E-2</v>
      </c>
      <c r="F21" s="58" t="s">
        <v>495</v>
      </c>
      <c r="G21" s="60">
        <v>26625</v>
      </c>
      <c r="H21" s="58">
        <v>1.01</v>
      </c>
      <c r="J21" s="46">
        <v>5</v>
      </c>
      <c r="K21" s="46">
        <f>X6</f>
        <v>2511</v>
      </c>
      <c r="L21" s="52"/>
      <c r="M21" s="46"/>
      <c r="N21" s="57">
        <f>K21/$F$2</f>
        <v>9.5475285171102667E-2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2281</v>
      </c>
      <c r="Y21" s="61">
        <v>43446</v>
      </c>
      <c r="Z21" s="58" t="s">
        <v>519</v>
      </c>
      <c r="AA21" s="58" t="s">
        <v>497</v>
      </c>
      <c r="AB21" s="58">
        <v>8.6999999999999993</v>
      </c>
      <c r="AC21" s="58" t="s">
        <v>467</v>
      </c>
      <c r="AD21" s="58">
        <v>51</v>
      </c>
    </row>
    <row r="22" spans="1:30" ht="17.25" customHeight="1" thickBot="1" x14ac:dyDescent="0.3">
      <c r="A22" s="58">
        <v>17</v>
      </c>
      <c r="B22" s="59">
        <v>6.9599999999999995E-2</v>
      </c>
      <c r="C22" s="59">
        <v>8.2000000000000003E-2</v>
      </c>
      <c r="D22" s="59">
        <v>7.5399999999999995E-2</v>
      </c>
      <c r="F22" s="58" t="s">
        <v>496</v>
      </c>
      <c r="G22" s="60">
        <v>27926</v>
      </c>
      <c r="H22" s="58">
        <v>1.06</v>
      </c>
      <c r="J22" s="46">
        <v>10</v>
      </c>
      <c r="K22" s="46">
        <f>X11</f>
        <v>2445</v>
      </c>
      <c r="L22" s="52"/>
      <c r="M22" s="46"/>
      <c r="N22" s="57">
        <f t="shared" ref="N22:N28" si="0">K22/$F$2</f>
        <v>9.2965779467680615E-2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2257</v>
      </c>
      <c r="Y22" s="61">
        <v>43455</v>
      </c>
      <c r="Z22" s="58" t="s">
        <v>519</v>
      </c>
      <c r="AA22" s="58" t="s">
        <v>499</v>
      </c>
      <c r="AB22" s="58">
        <v>8.6</v>
      </c>
      <c r="AC22" s="58" t="s">
        <v>467</v>
      </c>
      <c r="AD22" s="58">
        <v>52</v>
      </c>
    </row>
    <row r="23" spans="1:30" ht="17.25" customHeight="1" thickBot="1" x14ac:dyDescent="0.3">
      <c r="A23" s="58">
        <v>18</v>
      </c>
      <c r="B23" s="59">
        <v>5.7799999999999997E-2</v>
      </c>
      <c r="C23" s="59">
        <v>6.7900000000000002E-2</v>
      </c>
      <c r="D23" s="59">
        <v>6.25E-2</v>
      </c>
      <c r="F23" s="58" t="s">
        <v>497</v>
      </c>
      <c r="G23" s="60">
        <v>28340</v>
      </c>
      <c r="H23" s="58">
        <v>1.08</v>
      </c>
      <c r="J23" s="46">
        <v>20</v>
      </c>
      <c r="K23" s="46">
        <f>X12</f>
        <v>2426</v>
      </c>
      <c r="L23" s="52"/>
      <c r="M23" s="46"/>
      <c r="N23" s="57">
        <f t="shared" si="0"/>
        <v>9.224334600760456E-2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2234</v>
      </c>
      <c r="Y23" s="61">
        <v>43137</v>
      </c>
      <c r="Z23" s="58" t="s">
        <v>519</v>
      </c>
      <c r="AA23" s="58" t="s">
        <v>496</v>
      </c>
      <c r="AB23" s="58">
        <v>8.6</v>
      </c>
      <c r="AC23" s="58" t="s">
        <v>468</v>
      </c>
      <c r="AD23" s="58">
        <v>51</v>
      </c>
    </row>
    <row r="24" spans="1:30" ht="17.25" customHeight="1" thickBot="1" x14ac:dyDescent="0.3">
      <c r="A24" s="58">
        <v>19</v>
      </c>
      <c r="B24" s="59">
        <v>4.5400000000000003E-2</v>
      </c>
      <c r="C24" s="59">
        <v>5.3499999999999999E-2</v>
      </c>
      <c r="D24" s="59">
        <v>4.9099999999999998E-2</v>
      </c>
      <c r="F24" s="58" t="s">
        <v>498</v>
      </c>
      <c r="G24" s="60">
        <v>28214</v>
      </c>
      <c r="H24" s="58">
        <v>1.07</v>
      </c>
      <c r="J24" s="46">
        <v>30</v>
      </c>
      <c r="K24" s="46">
        <f>X14</f>
        <v>2403</v>
      </c>
      <c r="L24" s="52"/>
      <c r="M24" s="46"/>
      <c r="N24" s="57">
        <f t="shared" si="0"/>
        <v>9.1368821292775668E-2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2220</v>
      </c>
      <c r="Y24" s="61">
        <v>43129</v>
      </c>
      <c r="Z24" s="58" t="s">
        <v>519</v>
      </c>
      <c r="AA24" s="58" t="s">
        <v>495</v>
      </c>
      <c r="AB24" s="58">
        <v>8.5</v>
      </c>
      <c r="AC24" s="58" t="s">
        <v>467</v>
      </c>
      <c r="AD24" s="58">
        <v>50</v>
      </c>
    </row>
    <row r="25" spans="1:30" ht="17.25" customHeight="1" thickBot="1" x14ac:dyDescent="0.3">
      <c r="A25" s="58">
        <v>20</v>
      </c>
      <c r="B25" s="59">
        <v>3.5200000000000002E-2</v>
      </c>
      <c r="C25" s="59">
        <v>4.2999999999999997E-2</v>
      </c>
      <c r="D25" s="59">
        <v>3.8800000000000001E-2</v>
      </c>
      <c r="F25" s="58" t="s">
        <v>499</v>
      </c>
      <c r="G25" s="60">
        <v>29123</v>
      </c>
      <c r="H25" s="58">
        <v>1.1100000000000001</v>
      </c>
      <c r="J25" s="46">
        <v>50</v>
      </c>
      <c r="K25" s="46">
        <f>X18</f>
        <v>2364</v>
      </c>
      <c r="L25" s="52"/>
      <c r="M25" s="46"/>
      <c r="N25" s="57">
        <f t="shared" si="0"/>
        <v>8.9885931558935359E-2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2.75E-2</v>
      </c>
      <c r="C26" s="59">
        <v>3.4099999999999998E-2</v>
      </c>
      <c r="D26" s="59">
        <v>3.0499999999999999E-2</v>
      </c>
      <c r="F26" s="58" t="s">
        <v>500</v>
      </c>
      <c r="G26" s="60">
        <v>24254</v>
      </c>
      <c r="H26" s="58">
        <v>0.92</v>
      </c>
      <c r="J26" s="46">
        <v>100</v>
      </c>
      <c r="K26" s="46">
        <f>X20</f>
        <v>2303</v>
      </c>
      <c r="L26" s="52"/>
      <c r="M26" s="46"/>
      <c r="N26" s="57">
        <f t="shared" si="0"/>
        <v>8.756653992395437E-2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1.9E-2</v>
      </c>
      <c r="C27" s="59">
        <v>2.1999999999999999E-2</v>
      </c>
      <c r="D27" s="59">
        <v>2.0400000000000001E-2</v>
      </c>
      <c r="J27" s="46">
        <v>150</v>
      </c>
      <c r="K27" s="46">
        <f>X22</f>
        <v>2257</v>
      </c>
      <c r="L27" s="52"/>
      <c r="M27" s="46"/>
      <c r="N27" s="57">
        <f t="shared" si="0"/>
        <v>8.5817490494296572E-2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1.2200000000000001E-2</v>
      </c>
      <c r="C28" s="59">
        <v>1.4200000000000001E-2</v>
      </c>
      <c r="D28" s="59">
        <v>1.32E-2</v>
      </c>
      <c r="J28" s="46">
        <v>200</v>
      </c>
      <c r="K28" s="46">
        <f>X24</f>
        <v>2220</v>
      </c>
      <c r="L28" s="52"/>
      <c r="M28" s="46"/>
      <c r="N28" s="57">
        <f t="shared" si="0"/>
        <v>8.4410646387832702E-2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3" sqref="F3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579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28500</v>
      </c>
      <c r="H2" s="41" t="s">
        <v>465</v>
      </c>
      <c r="O2" s="108"/>
      <c r="P2" s="108"/>
      <c r="Q2" s="108"/>
      <c r="R2" s="108"/>
      <c r="S2" s="108"/>
      <c r="T2" s="108"/>
      <c r="U2" s="112"/>
      <c r="W2" s="58">
        <v>1</v>
      </c>
      <c r="X2" s="58">
        <v>3499</v>
      </c>
      <c r="Y2" s="61">
        <v>43174</v>
      </c>
      <c r="Z2" s="58" t="s">
        <v>526</v>
      </c>
      <c r="AA2" s="58" t="s">
        <v>498</v>
      </c>
      <c r="AB2" s="58">
        <v>12.9</v>
      </c>
      <c r="AC2" s="58" t="s">
        <v>502</v>
      </c>
      <c r="AD2" s="58">
        <v>54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3459</v>
      </c>
      <c r="Y3" s="61">
        <v>43163</v>
      </c>
      <c r="Z3" s="58" t="s">
        <v>524</v>
      </c>
      <c r="AA3" s="58" t="s">
        <v>491</v>
      </c>
      <c r="AB3" s="58">
        <v>12.8</v>
      </c>
      <c r="AC3" s="58" t="s">
        <v>501</v>
      </c>
      <c r="AD3" s="58">
        <v>51</v>
      </c>
    </row>
    <row r="4" spans="1:30" ht="14.4" thickBot="1" x14ac:dyDescent="0.3">
      <c r="A4" s="42" t="s">
        <v>466</v>
      </c>
      <c r="B4" s="43" t="s">
        <v>501</v>
      </c>
      <c r="C4" s="91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3393</v>
      </c>
      <c r="Y4" s="61">
        <v>43159</v>
      </c>
      <c r="Z4" s="58" t="s">
        <v>525</v>
      </c>
      <c r="AA4" s="58" t="s">
        <v>497</v>
      </c>
      <c r="AB4" s="58">
        <v>12.5</v>
      </c>
      <c r="AC4" s="58" t="s">
        <v>502</v>
      </c>
      <c r="AD4" s="58">
        <v>51</v>
      </c>
    </row>
    <row r="5" spans="1:30" ht="18.75" customHeight="1" thickBot="1" x14ac:dyDescent="0.3">
      <c r="A5" s="58">
        <v>0</v>
      </c>
      <c r="B5" s="59">
        <v>1.12E-2</v>
      </c>
      <c r="C5" s="59">
        <v>2.7900000000000001E-2</v>
      </c>
      <c r="D5" s="59">
        <v>2.01E-2</v>
      </c>
      <c r="F5" s="58" t="s">
        <v>474</v>
      </c>
      <c r="G5" s="60">
        <v>33779</v>
      </c>
      <c r="H5" s="58">
        <v>1.17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3359</v>
      </c>
      <c r="Y5" s="61">
        <v>43149</v>
      </c>
      <c r="Z5" s="58" t="s">
        <v>524</v>
      </c>
      <c r="AA5" s="58" t="s">
        <v>491</v>
      </c>
      <c r="AB5" s="58">
        <v>12.4</v>
      </c>
      <c r="AC5" s="58" t="s">
        <v>501</v>
      </c>
      <c r="AD5" s="58">
        <v>54</v>
      </c>
    </row>
    <row r="6" spans="1:30" ht="17.25" customHeight="1" thickBot="1" x14ac:dyDescent="0.3">
      <c r="A6" s="58">
        <v>1</v>
      </c>
      <c r="B6" s="59">
        <v>4.1000000000000003E-3</v>
      </c>
      <c r="C6" s="59">
        <v>1.14E-2</v>
      </c>
      <c r="D6" s="59">
        <v>8.0000000000000002E-3</v>
      </c>
      <c r="F6" s="58" t="s">
        <v>476</v>
      </c>
      <c r="G6" s="60">
        <v>38592</v>
      </c>
      <c r="H6" s="58">
        <v>1.34</v>
      </c>
      <c r="J6" s="47" t="s">
        <v>477</v>
      </c>
      <c r="K6" s="48">
        <f>LARGE((K8,K9),1)</f>
        <v>0.61392405063291133</v>
      </c>
      <c r="N6" s="48" t="s">
        <v>501</v>
      </c>
      <c r="O6" s="93"/>
      <c r="P6" s="93"/>
      <c r="Q6" s="93"/>
      <c r="R6" s="93"/>
      <c r="S6" s="93"/>
      <c r="T6" s="93"/>
      <c r="U6" s="97"/>
      <c r="W6" s="58">
        <v>5</v>
      </c>
      <c r="X6" s="58">
        <v>3357</v>
      </c>
      <c r="Y6" s="61">
        <v>43159</v>
      </c>
      <c r="Z6" s="58" t="s">
        <v>524</v>
      </c>
      <c r="AA6" s="58" t="s">
        <v>497</v>
      </c>
      <c r="AB6" s="58">
        <v>12.4</v>
      </c>
      <c r="AC6" s="58" t="s">
        <v>501</v>
      </c>
      <c r="AD6" s="58">
        <v>55</v>
      </c>
    </row>
    <row r="7" spans="1:30" ht="17.25" customHeight="1" thickBot="1" x14ac:dyDescent="0.3">
      <c r="A7" s="58">
        <v>2</v>
      </c>
      <c r="B7" s="59">
        <v>3.0000000000000001E-3</v>
      </c>
      <c r="C7" s="59">
        <v>4.8999999999999998E-3</v>
      </c>
      <c r="D7" s="59">
        <v>4.0000000000000001E-3</v>
      </c>
      <c r="F7" s="58" t="s">
        <v>478</v>
      </c>
      <c r="G7" s="60">
        <v>42895</v>
      </c>
      <c r="H7" s="58">
        <v>1.48</v>
      </c>
      <c r="J7" s="49" t="s">
        <v>479</v>
      </c>
      <c r="K7" s="48">
        <f>LARGE((K10,K11),1)</f>
        <v>0.51030927835051543</v>
      </c>
      <c r="N7" s="48" t="s">
        <v>502</v>
      </c>
      <c r="O7" s="93"/>
      <c r="P7" s="93"/>
      <c r="Q7" s="93"/>
      <c r="R7" s="93"/>
      <c r="S7" s="93"/>
      <c r="T7" s="93"/>
      <c r="U7" s="97"/>
      <c r="W7" s="58">
        <v>6</v>
      </c>
      <c r="X7" s="58">
        <v>3337</v>
      </c>
      <c r="Y7" s="61">
        <v>43153</v>
      </c>
      <c r="Z7" s="58" t="s">
        <v>526</v>
      </c>
      <c r="AA7" s="58" t="s">
        <v>498</v>
      </c>
      <c r="AB7" s="58">
        <v>12.3</v>
      </c>
      <c r="AC7" s="58" t="s">
        <v>502</v>
      </c>
      <c r="AD7" s="58">
        <v>55</v>
      </c>
    </row>
    <row r="8" spans="1:30" ht="17.25" customHeight="1" thickBot="1" x14ac:dyDescent="0.35">
      <c r="A8" s="58">
        <v>3</v>
      </c>
      <c r="B8" s="59">
        <v>1.2200000000000001E-2</v>
      </c>
      <c r="C8" s="59">
        <v>3.5000000000000001E-3</v>
      </c>
      <c r="D8" s="59">
        <v>7.6E-3</v>
      </c>
      <c r="F8" s="58" t="s">
        <v>480</v>
      </c>
      <c r="G8" s="60">
        <v>33630</v>
      </c>
      <c r="H8" s="58">
        <v>1.1599999999999999</v>
      </c>
      <c r="K8" s="50">
        <f>LARGE(B11:C11,1)/(B11+C11)</f>
        <v>0.60556464811783961</v>
      </c>
      <c r="O8" s="93"/>
      <c r="P8" s="93"/>
      <c r="Q8" s="93"/>
      <c r="R8" s="93"/>
      <c r="S8" s="93"/>
      <c r="T8" s="93"/>
      <c r="U8" s="97"/>
      <c r="W8" s="58">
        <v>7</v>
      </c>
      <c r="X8" s="58">
        <v>3322</v>
      </c>
      <c r="Y8" s="61">
        <v>43158</v>
      </c>
      <c r="Z8" s="58" t="s">
        <v>525</v>
      </c>
      <c r="AA8" s="58" t="s">
        <v>496</v>
      </c>
      <c r="AB8" s="58">
        <v>12.3</v>
      </c>
      <c r="AC8" s="58" t="s">
        <v>502</v>
      </c>
      <c r="AD8" s="58">
        <v>53</v>
      </c>
    </row>
    <row r="9" spans="1:30" ht="17.25" customHeight="1" thickBot="1" x14ac:dyDescent="0.35">
      <c r="A9" s="58">
        <v>4</v>
      </c>
      <c r="B9" s="59">
        <v>0.04</v>
      </c>
      <c r="C9" s="59">
        <v>1.7500000000000002E-2</v>
      </c>
      <c r="D9" s="59">
        <v>2.8000000000000001E-2</v>
      </c>
      <c r="F9" s="58" t="s">
        <v>481</v>
      </c>
      <c r="G9" s="60">
        <v>24082</v>
      </c>
      <c r="H9" s="58">
        <v>0.83</v>
      </c>
      <c r="K9" s="50">
        <f>LARGE(B12:C12,1)/(B12+C12)</f>
        <v>0.61392405063291133</v>
      </c>
      <c r="O9" s="93"/>
      <c r="P9" s="93"/>
      <c r="Q9" s="93"/>
      <c r="R9" s="93"/>
      <c r="S9" s="93"/>
      <c r="T9" s="93"/>
      <c r="U9" s="97"/>
      <c r="W9" s="58">
        <v>8</v>
      </c>
      <c r="X9" s="58">
        <v>3315</v>
      </c>
      <c r="Y9" s="61">
        <v>43149</v>
      </c>
      <c r="Z9" s="58" t="s">
        <v>525</v>
      </c>
      <c r="AA9" s="58" t="s">
        <v>491</v>
      </c>
      <c r="AB9" s="58">
        <v>12.2</v>
      </c>
      <c r="AC9" s="58" t="s">
        <v>502</v>
      </c>
      <c r="AD9" s="58">
        <v>53</v>
      </c>
    </row>
    <row r="10" spans="1:30" ht="17.25" customHeight="1" thickBot="1" x14ac:dyDescent="0.35">
      <c r="A10" s="58">
        <v>5</v>
      </c>
      <c r="B10" s="59">
        <v>4.1700000000000001E-2</v>
      </c>
      <c r="C10" s="59">
        <v>2.5899999999999999E-2</v>
      </c>
      <c r="D10" s="59">
        <v>3.3300000000000003E-2</v>
      </c>
      <c r="F10" s="58" t="s">
        <v>482</v>
      </c>
      <c r="G10" s="60">
        <v>20101</v>
      </c>
      <c r="H10" s="58">
        <v>0.7</v>
      </c>
      <c r="K10" s="50">
        <f>LARGE(B20:C20,1)/(B20+C20)</f>
        <v>0.50730868443680144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3303</v>
      </c>
      <c r="Y10" s="61">
        <v>43163</v>
      </c>
      <c r="Z10" s="58" t="s">
        <v>526</v>
      </c>
      <c r="AA10" s="58" t="s">
        <v>491</v>
      </c>
      <c r="AB10" s="58">
        <v>12.2</v>
      </c>
      <c r="AC10" s="58" t="s">
        <v>502</v>
      </c>
      <c r="AD10" s="58">
        <v>57</v>
      </c>
    </row>
    <row r="11" spans="1:30" ht="17.25" customHeight="1" thickBot="1" x14ac:dyDescent="0.35">
      <c r="A11" s="58">
        <v>6</v>
      </c>
      <c r="B11" s="59">
        <v>3.6999999999999998E-2</v>
      </c>
      <c r="C11" s="59">
        <v>2.41E-2</v>
      </c>
      <c r="D11" s="59">
        <v>3.0099999999999998E-2</v>
      </c>
      <c r="F11" s="58" t="s">
        <v>483</v>
      </c>
      <c r="G11" s="60">
        <v>19480</v>
      </c>
      <c r="H11" s="58">
        <v>0.67</v>
      </c>
      <c r="K11" s="50">
        <f>LARGE(B21:C21,1)/(B21+C21)</f>
        <v>0.51030927835051543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3288</v>
      </c>
      <c r="Y11" s="61">
        <v>43171</v>
      </c>
      <c r="Z11" s="58" t="s">
        <v>525</v>
      </c>
      <c r="AA11" s="58" t="s">
        <v>495</v>
      </c>
      <c r="AB11" s="58">
        <v>12.1</v>
      </c>
      <c r="AC11" s="58" t="s">
        <v>502</v>
      </c>
      <c r="AD11" s="58">
        <v>52</v>
      </c>
    </row>
    <row r="12" spans="1:30" ht="17.25" customHeight="1" thickBot="1" x14ac:dyDescent="0.3">
      <c r="A12" s="58">
        <v>7</v>
      </c>
      <c r="B12" s="59">
        <v>3.8800000000000001E-2</v>
      </c>
      <c r="C12" s="59">
        <v>2.4400000000000002E-2</v>
      </c>
      <c r="D12" s="59">
        <v>3.1199999999999999E-2</v>
      </c>
      <c r="F12" s="58" t="s">
        <v>484</v>
      </c>
      <c r="G12" s="60">
        <v>20109</v>
      </c>
      <c r="H12" s="58">
        <v>0.7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3200</v>
      </c>
      <c r="Y12" s="61">
        <v>43160</v>
      </c>
      <c r="Z12" s="58" t="s">
        <v>526</v>
      </c>
      <c r="AA12" s="58" t="s">
        <v>498</v>
      </c>
      <c r="AB12" s="58">
        <v>11.8</v>
      </c>
      <c r="AC12" s="58" t="s">
        <v>502</v>
      </c>
      <c r="AD12" s="58">
        <v>56</v>
      </c>
    </row>
    <row r="13" spans="1:30" ht="17.25" customHeight="1" thickBot="1" x14ac:dyDescent="0.3">
      <c r="A13" s="58">
        <v>8</v>
      </c>
      <c r="B13" s="59">
        <v>5.7700000000000001E-2</v>
      </c>
      <c r="C13" s="59">
        <v>3.2500000000000001E-2</v>
      </c>
      <c r="D13" s="59">
        <v>4.4200000000000003E-2</v>
      </c>
      <c r="F13" s="58" t="s">
        <v>485</v>
      </c>
      <c r="G13" s="60">
        <v>19598</v>
      </c>
      <c r="H13" s="58">
        <v>0.68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3172</v>
      </c>
      <c r="Y13" s="61">
        <v>43153</v>
      </c>
      <c r="Z13" s="58" t="s">
        <v>525</v>
      </c>
      <c r="AA13" s="58" t="s">
        <v>498</v>
      </c>
      <c r="AB13" s="58">
        <v>11.7</v>
      </c>
      <c r="AC13" s="58" t="s">
        <v>501</v>
      </c>
      <c r="AD13" s="58">
        <v>51</v>
      </c>
    </row>
    <row r="14" spans="1:30" ht="14.4" thickBot="1" x14ac:dyDescent="0.3">
      <c r="A14" s="58">
        <v>9</v>
      </c>
      <c r="B14" s="59">
        <v>7.9100000000000004E-2</v>
      </c>
      <c r="C14" s="59">
        <v>5.6099999999999997E-2</v>
      </c>
      <c r="D14" s="59">
        <v>6.6799999999999998E-2</v>
      </c>
      <c r="F14" s="58" t="s">
        <v>486</v>
      </c>
      <c r="G14" s="60">
        <v>23542</v>
      </c>
      <c r="H14" s="58">
        <v>0.81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3160</v>
      </c>
      <c r="Y14" s="61">
        <v>43171</v>
      </c>
      <c r="Z14" s="58" t="s">
        <v>522</v>
      </c>
      <c r="AA14" s="58" t="s">
        <v>495</v>
      </c>
      <c r="AB14" s="58">
        <v>11.7</v>
      </c>
      <c r="AC14" s="58" t="s">
        <v>502</v>
      </c>
      <c r="AD14" s="58">
        <v>50</v>
      </c>
    </row>
    <row r="15" spans="1:30" ht="14.4" thickBot="1" x14ac:dyDescent="0.3">
      <c r="A15" s="58">
        <v>10</v>
      </c>
      <c r="B15" s="59">
        <v>7.8799999999999995E-2</v>
      </c>
      <c r="C15" s="59">
        <v>7.1300000000000002E-2</v>
      </c>
      <c r="D15" s="59">
        <v>7.4800000000000005E-2</v>
      </c>
      <c r="F15" s="58" t="s">
        <v>487</v>
      </c>
      <c r="G15" s="60">
        <v>31037</v>
      </c>
      <c r="H15" s="58">
        <v>1.07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3110</v>
      </c>
      <c r="Y15" s="61">
        <v>43178</v>
      </c>
      <c r="Z15" s="58" t="s">
        <v>524</v>
      </c>
      <c r="AA15" s="58" t="s">
        <v>495</v>
      </c>
      <c r="AB15" s="58">
        <v>11.5</v>
      </c>
      <c r="AC15" s="58" t="s">
        <v>502</v>
      </c>
      <c r="AD15" s="58">
        <v>51</v>
      </c>
    </row>
    <row r="16" spans="1:30" ht="14.4" thickBot="1" x14ac:dyDescent="0.3">
      <c r="A16" s="58">
        <v>11</v>
      </c>
      <c r="B16" s="59">
        <v>6.6100000000000006E-2</v>
      </c>
      <c r="C16" s="59">
        <v>7.3999999999999996E-2</v>
      </c>
      <c r="D16" s="59">
        <v>7.0300000000000001E-2</v>
      </c>
      <c r="F16" s="58" t="s">
        <v>488</v>
      </c>
      <c r="G16" s="60">
        <v>36079</v>
      </c>
      <c r="H16" s="58">
        <v>1.25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3091</v>
      </c>
      <c r="Y16" s="61">
        <v>43464</v>
      </c>
      <c r="Z16" s="58" t="s">
        <v>524</v>
      </c>
      <c r="AA16" s="58" t="s">
        <v>491</v>
      </c>
      <c r="AB16" s="58">
        <v>11.4</v>
      </c>
      <c r="AC16" s="58" t="s">
        <v>502</v>
      </c>
      <c r="AD16" s="58">
        <v>59</v>
      </c>
    </row>
    <row r="17" spans="1:30" ht="14.4" thickBot="1" x14ac:dyDescent="0.3">
      <c r="A17" s="58">
        <v>12</v>
      </c>
      <c r="B17" s="59">
        <v>6.2799999999999995E-2</v>
      </c>
      <c r="C17" s="59">
        <v>6.5100000000000005E-2</v>
      </c>
      <c r="D17" s="59">
        <v>6.4000000000000001E-2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3085</v>
      </c>
      <c r="Y17" s="61">
        <v>43177</v>
      </c>
      <c r="Z17" s="58" t="s">
        <v>522</v>
      </c>
      <c r="AA17" s="58" t="s">
        <v>491</v>
      </c>
      <c r="AB17" s="58">
        <v>11.4</v>
      </c>
      <c r="AC17" s="58" t="s">
        <v>502</v>
      </c>
      <c r="AD17" s="58">
        <v>53</v>
      </c>
    </row>
    <row r="18" spans="1:30" ht="14.4" thickBot="1" x14ac:dyDescent="0.3">
      <c r="A18" s="58">
        <v>13</v>
      </c>
      <c r="B18" s="59">
        <v>5.4699999999999999E-2</v>
      </c>
      <c r="C18" s="59">
        <v>6.4299999999999996E-2</v>
      </c>
      <c r="D18" s="59">
        <v>5.9799999999999999E-2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3075</v>
      </c>
      <c r="Y18" s="61">
        <v>43186</v>
      </c>
      <c r="Z18" s="58" t="s">
        <v>526</v>
      </c>
      <c r="AA18" s="58" t="s">
        <v>496</v>
      </c>
      <c r="AB18" s="58">
        <v>11.3</v>
      </c>
      <c r="AC18" s="58" t="s">
        <v>502</v>
      </c>
      <c r="AD18" s="58">
        <v>57</v>
      </c>
    </row>
    <row r="19" spans="1:30" ht="17.25" customHeight="1" thickBot="1" x14ac:dyDescent="0.3">
      <c r="A19" s="58">
        <v>14</v>
      </c>
      <c r="B19" s="59">
        <v>5.3900000000000003E-2</v>
      </c>
      <c r="C19" s="59">
        <v>5.5599999999999997E-2</v>
      </c>
      <c r="D19" s="59">
        <v>5.4800000000000001E-2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2990</v>
      </c>
      <c r="Y19" s="61">
        <v>43156</v>
      </c>
      <c r="Z19" s="58" t="s">
        <v>525</v>
      </c>
      <c r="AA19" s="58" t="s">
        <v>491</v>
      </c>
      <c r="AB19" s="58">
        <v>11</v>
      </c>
      <c r="AC19" s="58" t="s">
        <v>502</v>
      </c>
      <c r="AD19" s="58">
        <v>51</v>
      </c>
    </row>
    <row r="20" spans="1:30" ht="17.25" customHeight="1" thickBot="1" x14ac:dyDescent="0.3">
      <c r="A20" s="58">
        <v>15</v>
      </c>
      <c r="B20" s="59">
        <v>5.7299999999999997E-2</v>
      </c>
      <c r="C20" s="59">
        <v>5.8999999999999997E-2</v>
      </c>
      <c r="D20" s="59">
        <v>5.8200000000000002E-2</v>
      </c>
      <c r="F20" s="58" t="s">
        <v>491</v>
      </c>
      <c r="G20" s="60">
        <v>27665</v>
      </c>
      <c r="H20" s="58">
        <v>0.96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2939</v>
      </c>
      <c r="Y20" s="61">
        <v>43174</v>
      </c>
      <c r="Z20" s="58" t="s">
        <v>525</v>
      </c>
      <c r="AA20" s="58" t="s">
        <v>498</v>
      </c>
      <c r="AB20" s="58">
        <v>10.8</v>
      </c>
      <c r="AC20" s="58" t="s">
        <v>502</v>
      </c>
      <c r="AD20" s="58">
        <v>51</v>
      </c>
    </row>
    <row r="21" spans="1:30" ht="17.25" customHeight="1" thickBot="1" x14ac:dyDescent="0.3">
      <c r="A21" s="58">
        <v>16</v>
      </c>
      <c r="B21" s="59">
        <v>5.7000000000000002E-2</v>
      </c>
      <c r="C21" s="59">
        <v>5.9400000000000001E-2</v>
      </c>
      <c r="D21" s="59">
        <v>5.8299999999999998E-2</v>
      </c>
      <c r="F21" s="58" t="s">
        <v>495</v>
      </c>
      <c r="G21" s="60">
        <v>29370</v>
      </c>
      <c r="H21" s="58">
        <v>1.02</v>
      </c>
      <c r="J21" s="46">
        <v>5</v>
      </c>
      <c r="K21" s="46">
        <f>X6</f>
        <v>3357</v>
      </c>
      <c r="L21" s="52"/>
      <c r="M21" s="46"/>
      <c r="N21" s="57">
        <f>K21/$F$2</f>
        <v>0.11778947368421053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2888</v>
      </c>
      <c r="Y21" s="61">
        <v>43163</v>
      </c>
      <c r="Z21" s="58" t="s">
        <v>518</v>
      </c>
      <c r="AA21" s="58" t="s">
        <v>491</v>
      </c>
      <c r="AB21" s="58">
        <v>10.7</v>
      </c>
      <c r="AC21" s="58" t="s">
        <v>501</v>
      </c>
      <c r="AD21" s="58">
        <v>53</v>
      </c>
    </row>
    <row r="22" spans="1:30" ht="17.25" customHeight="1" thickBot="1" x14ac:dyDescent="0.3">
      <c r="A22" s="58">
        <v>17</v>
      </c>
      <c r="B22" s="59">
        <v>5.8799999999999998E-2</v>
      </c>
      <c r="C22" s="59">
        <v>6.6500000000000004E-2</v>
      </c>
      <c r="D22" s="59">
        <v>6.2899999999999998E-2</v>
      </c>
      <c r="F22" s="58" t="s">
        <v>496</v>
      </c>
      <c r="G22" s="60">
        <v>29493</v>
      </c>
      <c r="H22" s="58">
        <v>1.02</v>
      </c>
      <c r="J22" s="46">
        <v>10</v>
      </c>
      <c r="K22" s="46">
        <f>X11</f>
        <v>3288</v>
      </c>
      <c r="L22" s="52"/>
      <c r="M22" s="46"/>
      <c r="N22" s="57">
        <f t="shared" ref="N22:N28" si="0">K22/$F$2</f>
        <v>0.11536842105263158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2858</v>
      </c>
      <c r="Y22" s="61">
        <v>43150</v>
      </c>
      <c r="Z22" s="58" t="s">
        <v>524</v>
      </c>
      <c r="AA22" s="58" t="s">
        <v>495</v>
      </c>
      <c r="AB22" s="58">
        <v>10.5</v>
      </c>
      <c r="AC22" s="58" t="s">
        <v>501</v>
      </c>
      <c r="AD22" s="58">
        <v>53</v>
      </c>
    </row>
    <row r="23" spans="1:30" ht="17.25" customHeight="1" thickBot="1" x14ac:dyDescent="0.3">
      <c r="A23" s="58">
        <v>18</v>
      </c>
      <c r="B23" s="59">
        <v>5.1900000000000002E-2</v>
      </c>
      <c r="C23" s="59">
        <v>5.8900000000000001E-2</v>
      </c>
      <c r="D23" s="59">
        <v>5.5599999999999997E-2</v>
      </c>
      <c r="F23" s="58" t="s">
        <v>497</v>
      </c>
      <c r="G23" s="60">
        <v>28865</v>
      </c>
      <c r="H23" s="58">
        <v>1</v>
      </c>
      <c r="J23" s="46">
        <v>20</v>
      </c>
      <c r="K23" s="46">
        <f>X12</f>
        <v>3200</v>
      </c>
      <c r="L23" s="52"/>
      <c r="M23" s="46"/>
      <c r="N23" s="57">
        <f t="shared" si="0"/>
        <v>0.11228070175438597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2809</v>
      </c>
      <c r="Y23" s="61">
        <v>43174</v>
      </c>
      <c r="Z23" s="58" t="s">
        <v>523</v>
      </c>
      <c r="AA23" s="58" t="s">
        <v>498</v>
      </c>
      <c r="AB23" s="58">
        <v>10.4</v>
      </c>
      <c r="AC23" s="58" t="s">
        <v>501</v>
      </c>
      <c r="AD23" s="58">
        <v>50</v>
      </c>
    </row>
    <row r="24" spans="1:30" ht="17.25" customHeight="1" thickBot="1" x14ac:dyDescent="0.3">
      <c r="A24" s="58">
        <v>19</v>
      </c>
      <c r="B24" s="59">
        <v>4.0300000000000002E-2</v>
      </c>
      <c r="C24" s="59">
        <v>5.4100000000000002E-2</v>
      </c>
      <c r="D24" s="59">
        <v>4.7600000000000003E-2</v>
      </c>
      <c r="F24" s="58" t="s">
        <v>498</v>
      </c>
      <c r="G24" s="60">
        <v>29780</v>
      </c>
      <c r="H24" s="58">
        <v>1.03</v>
      </c>
      <c r="J24" s="46">
        <v>30</v>
      </c>
      <c r="K24" s="46">
        <f>X14</f>
        <v>3160</v>
      </c>
      <c r="L24" s="52"/>
      <c r="M24" s="46"/>
      <c r="N24" s="57">
        <f t="shared" si="0"/>
        <v>0.11087719298245614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2773</v>
      </c>
      <c r="Y24" s="61">
        <v>43185</v>
      </c>
      <c r="Z24" s="58" t="s">
        <v>525</v>
      </c>
      <c r="AA24" s="58" t="s">
        <v>495</v>
      </c>
      <c r="AB24" s="58">
        <v>10.199999999999999</v>
      </c>
      <c r="AC24" s="58" t="s">
        <v>502</v>
      </c>
      <c r="AD24" s="58">
        <v>54</v>
      </c>
    </row>
    <row r="25" spans="1:30" ht="17.25" customHeight="1" thickBot="1" x14ac:dyDescent="0.3">
      <c r="A25" s="58">
        <v>20</v>
      </c>
      <c r="B25" s="59">
        <v>2.92E-2</v>
      </c>
      <c r="C25" s="59">
        <v>4.1500000000000002E-2</v>
      </c>
      <c r="D25" s="59">
        <v>3.5799999999999998E-2</v>
      </c>
      <c r="F25" s="58" t="s">
        <v>499</v>
      </c>
      <c r="G25" s="60">
        <v>28796</v>
      </c>
      <c r="H25" s="58">
        <v>1</v>
      </c>
      <c r="J25" s="46">
        <v>50</v>
      </c>
      <c r="K25" s="46">
        <f>X18</f>
        <v>3075</v>
      </c>
      <c r="L25" s="52"/>
      <c r="M25" s="46"/>
      <c r="N25" s="57">
        <f t="shared" si="0"/>
        <v>0.10789473684210527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2.2800000000000001E-2</v>
      </c>
      <c r="C26" s="59">
        <v>3.5700000000000003E-2</v>
      </c>
      <c r="D26" s="59">
        <v>2.9700000000000001E-2</v>
      </c>
      <c r="F26" s="58" t="s">
        <v>500</v>
      </c>
      <c r="G26" s="60">
        <v>28240</v>
      </c>
      <c r="H26" s="58">
        <v>0.98</v>
      </c>
      <c r="J26" s="46">
        <v>100</v>
      </c>
      <c r="K26" s="46">
        <f>X20</f>
        <v>2939</v>
      </c>
      <c r="L26" s="52"/>
      <c r="M26" s="46"/>
      <c r="N26" s="57">
        <f t="shared" si="0"/>
        <v>0.10312280701754387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2.0899999999999998E-2</v>
      </c>
      <c r="C27" s="59">
        <v>3.3500000000000002E-2</v>
      </c>
      <c r="D27" s="59">
        <v>2.76E-2</v>
      </c>
      <c r="J27" s="46">
        <v>150</v>
      </c>
      <c r="K27" s="46">
        <f>X22</f>
        <v>2858</v>
      </c>
      <c r="L27" s="52"/>
      <c r="M27" s="46"/>
      <c r="N27" s="57">
        <f t="shared" si="0"/>
        <v>0.10028070175438597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2.0500000000000001E-2</v>
      </c>
      <c r="C28" s="59">
        <v>3.3000000000000002E-2</v>
      </c>
      <c r="D28" s="59">
        <v>2.7199999999999998E-2</v>
      </c>
      <c r="J28" s="46">
        <v>200</v>
      </c>
      <c r="K28" s="46">
        <f>X24</f>
        <v>2773</v>
      </c>
      <c r="L28" s="52"/>
      <c r="M28" s="46"/>
      <c r="N28" s="57">
        <f t="shared" si="0"/>
        <v>9.7298245614035092E-2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3" sqref="F3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596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22700</v>
      </c>
      <c r="H2" s="41" t="s">
        <v>465</v>
      </c>
      <c r="O2" s="108"/>
      <c r="P2" s="108"/>
      <c r="Q2" s="108"/>
      <c r="R2" s="108"/>
      <c r="S2" s="108"/>
      <c r="T2" s="108"/>
      <c r="U2" s="112"/>
      <c r="W2" s="58">
        <v>1</v>
      </c>
      <c r="X2" s="58">
        <v>2883</v>
      </c>
      <c r="Y2" s="61">
        <v>43102</v>
      </c>
      <c r="Z2" s="58" t="s">
        <v>527</v>
      </c>
      <c r="AA2" s="58" t="s">
        <v>496</v>
      </c>
      <c r="AB2" s="58">
        <v>12.3</v>
      </c>
      <c r="AC2" s="58" t="s">
        <v>468</v>
      </c>
      <c r="AD2" s="58">
        <v>83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2712</v>
      </c>
      <c r="Y3" s="61">
        <v>43102</v>
      </c>
      <c r="Z3" s="58" t="s">
        <v>528</v>
      </c>
      <c r="AA3" s="58" t="s">
        <v>496</v>
      </c>
      <c r="AB3" s="58">
        <v>11.6</v>
      </c>
      <c r="AC3" s="58" t="s">
        <v>468</v>
      </c>
      <c r="AD3" s="58">
        <v>77</v>
      </c>
    </row>
    <row r="4" spans="1:30" ht="14.4" thickBot="1" x14ac:dyDescent="0.3">
      <c r="A4" s="42" t="s">
        <v>466</v>
      </c>
      <c r="B4" s="43" t="s">
        <v>467</v>
      </c>
      <c r="C4" s="91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2710</v>
      </c>
      <c r="Y4" s="61">
        <v>43195</v>
      </c>
      <c r="Z4" s="58" t="s">
        <v>519</v>
      </c>
      <c r="AA4" s="58" t="s">
        <v>498</v>
      </c>
      <c r="AB4" s="58">
        <v>11.6</v>
      </c>
      <c r="AC4" s="58" t="s">
        <v>467</v>
      </c>
      <c r="AD4" s="58">
        <v>67</v>
      </c>
    </row>
    <row r="5" spans="1:30" ht="18.75" customHeight="1" thickBot="1" x14ac:dyDescent="0.3">
      <c r="A5" s="58">
        <v>0</v>
      </c>
      <c r="B5" s="59">
        <v>1.34E-2</v>
      </c>
      <c r="C5" s="59">
        <v>5.4000000000000003E-3</v>
      </c>
      <c r="D5" s="59">
        <v>9.2999999999999992E-3</v>
      </c>
      <c r="F5" s="58" t="s">
        <v>474</v>
      </c>
      <c r="G5" s="60">
        <v>26273</v>
      </c>
      <c r="H5" s="63">
        <v>1.19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2651</v>
      </c>
      <c r="Y5" s="61">
        <v>43195</v>
      </c>
      <c r="Z5" s="58" t="s">
        <v>520</v>
      </c>
      <c r="AA5" s="58" t="s">
        <v>498</v>
      </c>
      <c r="AB5" s="58">
        <v>11.3</v>
      </c>
      <c r="AC5" s="58" t="s">
        <v>467</v>
      </c>
      <c r="AD5" s="58">
        <v>73</v>
      </c>
    </row>
    <row r="6" spans="1:30" ht="17.25" customHeight="1" thickBot="1" x14ac:dyDescent="0.3">
      <c r="A6" s="58">
        <v>1</v>
      </c>
      <c r="B6" s="59">
        <v>6.8999999999999999E-3</v>
      </c>
      <c r="C6" s="59">
        <v>3.0999999999999999E-3</v>
      </c>
      <c r="D6" s="59">
        <v>4.8999999999999998E-3</v>
      </c>
      <c r="F6" s="58" t="s">
        <v>476</v>
      </c>
      <c r="G6" s="60">
        <v>28524</v>
      </c>
      <c r="H6" s="63">
        <v>1.29</v>
      </c>
      <c r="J6" s="47" t="s">
        <v>477</v>
      </c>
      <c r="K6" s="48">
        <f>LARGE((K8,K9),1)</f>
        <v>0.77023498694516968</v>
      </c>
      <c r="N6" s="48" t="s">
        <v>468</v>
      </c>
      <c r="O6" s="93"/>
      <c r="P6" s="93"/>
      <c r="Q6" s="93"/>
      <c r="R6" s="93"/>
      <c r="S6" s="93"/>
      <c r="T6" s="93"/>
      <c r="U6" s="97"/>
      <c r="W6" s="58">
        <v>5</v>
      </c>
      <c r="X6" s="58">
        <v>2627</v>
      </c>
      <c r="Y6" s="61">
        <v>43102</v>
      </c>
      <c r="Z6" s="58" t="s">
        <v>529</v>
      </c>
      <c r="AA6" s="58" t="s">
        <v>496</v>
      </c>
      <c r="AB6" s="58">
        <v>11.2</v>
      </c>
      <c r="AC6" s="58" t="s">
        <v>468</v>
      </c>
      <c r="AD6" s="58">
        <v>84</v>
      </c>
    </row>
    <row r="7" spans="1:30" ht="17.25" customHeight="1" thickBot="1" x14ac:dyDescent="0.3">
      <c r="A7" s="58">
        <v>2</v>
      </c>
      <c r="B7" s="59">
        <v>4.1000000000000003E-3</v>
      </c>
      <c r="C7" s="59">
        <v>3.0000000000000001E-3</v>
      </c>
      <c r="D7" s="59">
        <v>3.5000000000000001E-3</v>
      </c>
      <c r="F7" s="58" t="s">
        <v>478</v>
      </c>
      <c r="G7" s="60">
        <v>26823</v>
      </c>
      <c r="H7" s="63">
        <v>1.21</v>
      </c>
      <c r="J7" s="49" t="s">
        <v>479</v>
      </c>
      <c r="K7" s="48">
        <f>LARGE((K10,K11),1)</f>
        <v>0.59249329758713143</v>
      </c>
      <c r="N7" s="48" t="s">
        <v>467</v>
      </c>
      <c r="O7" s="93"/>
      <c r="P7" s="93"/>
      <c r="Q7" s="93"/>
      <c r="R7" s="93"/>
      <c r="S7" s="93"/>
      <c r="T7" s="93"/>
      <c r="U7" s="97"/>
      <c r="W7" s="58">
        <v>6</v>
      </c>
      <c r="X7" s="58">
        <v>2616</v>
      </c>
      <c r="Y7" s="61">
        <v>43118</v>
      </c>
      <c r="Z7" s="58" t="s">
        <v>518</v>
      </c>
      <c r="AA7" s="58" t="s">
        <v>498</v>
      </c>
      <c r="AB7" s="58">
        <v>11.2</v>
      </c>
      <c r="AC7" s="58" t="s">
        <v>468</v>
      </c>
      <c r="AD7" s="58">
        <v>52</v>
      </c>
    </row>
    <row r="8" spans="1:30" ht="17.25" customHeight="1" thickBot="1" x14ac:dyDescent="0.35">
      <c r="A8" s="58">
        <v>3</v>
      </c>
      <c r="B8" s="59">
        <v>3.0999999999999999E-3</v>
      </c>
      <c r="C8" s="59">
        <v>7.1000000000000004E-3</v>
      </c>
      <c r="D8" s="59">
        <v>5.1999999999999998E-3</v>
      </c>
      <c r="F8" s="58" t="s">
        <v>480</v>
      </c>
      <c r="G8" s="60">
        <v>26280</v>
      </c>
      <c r="H8" s="63">
        <v>1.19</v>
      </c>
      <c r="K8" s="50">
        <f>LARGE(B11:C11,1)/(B11+C11)</f>
        <v>0.77023498694516968</v>
      </c>
      <c r="O8" s="93"/>
      <c r="P8" s="93"/>
      <c r="Q8" s="93"/>
      <c r="R8" s="93"/>
      <c r="S8" s="93"/>
      <c r="T8" s="93"/>
      <c r="U8" s="97"/>
      <c r="W8" s="58">
        <v>7</v>
      </c>
      <c r="X8" s="58">
        <v>2579</v>
      </c>
      <c r="Y8" s="61">
        <v>43455</v>
      </c>
      <c r="Z8" s="58" t="s">
        <v>518</v>
      </c>
      <c r="AA8" s="58" t="s">
        <v>499</v>
      </c>
      <c r="AB8" s="58">
        <v>11</v>
      </c>
      <c r="AC8" s="58" t="s">
        <v>468</v>
      </c>
      <c r="AD8" s="58">
        <v>54</v>
      </c>
    </row>
    <row r="9" spans="1:30" ht="17.25" customHeight="1" thickBot="1" x14ac:dyDescent="0.35">
      <c r="A9" s="58">
        <v>4</v>
      </c>
      <c r="B9" s="59">
        <v>5.5999999999999999E-3</v>
      </c>
      <c r="C9" s="59">
        <v>1.7399999999999999E-2</v>
      </c>
      <c r="D9" s="59">
        <v>1.17E-2</v>
      </c>
      <c r="F9" s="58" t="s">
        <v>481</v>
      </c>
      <c r="G9" s="60">
        <v>20482</v>
      </c>
      <c r="H9" s="63">
        <v>0.92</v>
      </c>
      <c r="K9" s="50">
        <f>LARGE(B12:C12,1)/(B12+C12)</f>
        <v>0.7251838235294118</v>
      </c>
      <c r="O9" s="93"/>
      <c r="P9" s="93"/>
      <c r="Q9" s="93"/>
      <c r="R9" s="93"/>
      <c r="S9" s="93"/>
      <c r="T9" s="93"/>
      <c r="U9" s="97"/>
      <c r="W9" s="58">
        <v>8</v>
      </c>
      <c r="X9" s="58">
        <v>2565</v>
      </c>
      <c r="Y9" s="61">
        <v>43243</v>
      </c>
      <c r="Z9" s="58" t="s">
        <v>529</v>
      </c>
      <c r="AA9" s="58" t="s">
        <v>497</v>
      </c>
      <c r="AB9" s="58">
        <v>11</v>
      </c>
      <c r="AC9" s="58" t="s">
        <v>468</v>
      </c>
      <c r="AD9" s="58">
        <v>66</v>
      </c>
    </row>
    <row r="10" spans="1:30" ht="17.25" customHeight="1" thickBot="1" x14ac:dyDescent="0.35">
      <c r="A10" s="58">
        <v>5</v>
      </c>
      <c r="B10" s="59">
        <v>9.2999999999999992E-3</v>
      </c>
      <c r="C10" s="59">
        <v>3.5499999999999997E-2</v>
      </c>
      <c r="D10" s="59">
        <v>2.2800000000000001E-2</v>
      </c>
      <c r="F10" s="58" t="s">
        <v>482</v>
      </c>
      <c r="G10" s="60">
        <v>19030</v>
      </c>
      <c r="H10" s="63">
        <v>0.86</v>
      </c>
      <c r="K10" s="50">
        <f>LARGE(B20:C20,1)/(B20+C20)</f>
        <v>0.58879882092851887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2555</v>
      </c>
      <c r="Y10" s="61">
        <v>43104</v>
      </c>
      <c r="Z10" s="58" t="s">
        <v>518</v>
      </c>
      <c r="AA10" s="58" t="s">
        <v>498</v>
      </c>
      <c r="AB10" s="58">
        <v>10.9</v>
      </c>
      <c r="AC10" s="58" t="s">
        <v>467</v>
      </c>
      <c r="AD10" s="58">
        <v>51</v>
      </c>
    </row>
    <row r="11" spans="1:30" ht="17.25" customHeight="1" thickBot="1" x14ac:dyDescent="0.35">
      <c r="A11" s="58">
        <v>6</v>
      </c>
      <c r="B11" s="59">
        <v>1.7600000000000001E-2</v>
      </c>
      <c r="C11" s="59">
        <v>5.8999999999999997E-2</v>
      </c>
      <c r="D11" s="59">
        <v>3.8899999999999997E-2</v>
      </c>
      <c r="F11" s="58" t="s">
        <v>483</v>
      </c>
      <c r="G11" s="60">
        <v>19447</v>
      </c>
      <c r="H11" s="63"/>
      <c r="K11" s="50">
        <f>LARGE(B21:C21,1)/(B21+C21)</f>
        <v>0.59249329758713143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2525</v>
      </c>
      <c r="Y11" s="61">
        <v>43455</v>
      </c>
      <c r="Z11" s="58" t="s">
        <v>519</v>
      </c>
      <c r="AA11" s="58" t="s">
        <v>499</v>
      </c>
      <c r="AB11" s="58">
        <v>10.8</v>
      </c>
      <c r="AC11" s="58" t="s">
        <v>468</v>
      </c>
      <c r="AD11" s="58">
        <v>50</v>
      </c>
    </row>
    <row r="12" spans="1:30" ht="17.25" customHeight="1" thickBot="1" x14ac:dyDescent="0.3">
      <c r="A12" s="58">
        <v>7</v>
      </c>
      <c r="B12" s="59">
        <v>2.9899999999999999E-2</v>
      </c>
      <c r="C12" s="59">
        <v>7.8899999999999998E-2</v>
      </c>
      <c r="D12" s="59">
        <v>5.5199999999999999E-2</v>
      </c>
      <c r="F12" s="58" t="s">
        <v>484</v>
      </c>
      <c r="G12" s="60">
        <v>19447</v>
      </c>
      <c r="H12" s="63">
        <v>0.88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2406</v>
      </c>
      <c r="Y12" s="61">
        <v>43243</v>
      </c>
      <c r="Z12" s="58" t="s">
        <v>518</v>
      </c>
      <c r="AA12" s="58" t="s">
        <v>497</v>
      </c>
      <c r="AB12" s="58">
        <v>10.3</v>
      </c>
      <c r="AC12" s="58" t="s">
        <v>468</v>
      </c>
      <c r="AD12" s="58">
        <v>50</v>
      </c>
    </row>
    <row r="13" spans="1:30" ht="17.25" customHeight="1" thickBot="1" x14ac:dyDescent="0.3">
      <c r="A13" s="58">
        <v>8</v>
      </c>
      <c r="B13" s="59">
        <v>3.0099999999999998E-2</v>
      </c>
      <c r="C13" s="59">
        <v>7.7399999999999997E-2</v>
      </c>
      <c r="D13" s="59">
        <v>5.45E-2</v>
      </c>
      <c r="F13" s="58" t="s">
        <v>485</v>
      </c>
      <c r="G13" s="60">
        <v>19426</v>
      </c>
      <c r="H13" s="63">
        <v>0.88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2392</v>
      </c>
      <c r="Y13" s="61">
        <v>43173</v>
      </c>
      <c r="Z13" s="58" t="s">
        <v>518</v>
      </c>
      <c r="AA13" s="58" t="s">
        <v>497</v>
      </c>
      <c r="AB13" s="58">
        <v>10.199999999999999</v>
      </c>
      <c r="AC13" s="58" t="s">
        <v>467</v>
      </c>
      <c r="AD13" s="58">
        <v>55</v>
      </c>
    </row>
    <row r="14" spans="1:30" ht="14.4" thickBot="1" x14ac:dyDescent="0.3">
      <c r="A14" s="58">
        <v>9</v>
      </c>
      <c r="B14" s="59">
        <v>3.3700000000000001E-2</v>
      </c>
      <c r="C14" s="59">
        <v>7.0000000000000007E-2</v>
      </c>
      <c r="D14" s="59">
        <v>5.2400000000000002E-2</v>
      </c>
      <c r="F14" s="58" t="s">
        <v>486</v>
      </c>
      <c r="G14" s="60">
        <v>20358</v>
      </c>
      <c r="H14" s="63">
        <v>0.92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2331</v>
      </c>
      <c r="Y14" s="61">
        <v>43123</v>
      </c>
      <c r="Z14" s="58" t="s">
        <v>518</v>
      </c>
      <c r="AA14" s="58" t="s">
        <v>496</v>
      </c>
      <c r="AB14" s="58">
        <v>10</v>
      </c>
      <c r="AC14" s="58" t="s">
        <v>467</v>
      </c>
      <c r="AD14" s="58">
        <v>54</v>
      </c>
    </row>
    <row r="15" spans="1:30" ht="14.4" thickBot="1" x14ac:dyDescent="0.3">
      <c r="A15" s="58">
        <v>10</v>
      </c>
      <c r="B15" s="59">
        <v>4.4200000000000003E-2</v>
      </c>
      <c r="C15" s="59">
        <v>6.5000000000000002E-2</v>
      </c>
      <c r="D15" s="59">
        <v>5.4899999999999997E-2</v>
      </c>
      <c r="F15" s="58" t="s">
        <v>487</v>
      </c>
      <c r="G15" s="60">
        <v>22718</v>
      </c>
      <c r="H15" s="63">
        <v>1.03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2310</v>
      </c>
      <c r="Y15" s="61">
        <v>43186</v>
      </c>
      <c r="Z15" s="58" t="s">
        <v>519</v>
      </c>
      <c r="AA15" s="58" t="s">
        <v>496</v>
      </c>
      <c r="AB15" s="58">
        <v>9.9</v>
      </c>
      <c r="AC15" s="58" t="s">
        <v>468</v>
      </c>
      <c r="AD15" s="58">
        <v>51</v>
      </c>
    </row>
    <row r="16" spans="1:30" ht="14.4" thickBot="1" x14ac:dyDescent="0.3">
      <c r="A16" s="58">
        <v>11</v>
      </c>
      <c r="B16" s="59">
        <v>5.3400000000000003E-2</v>
      </c>
      <c r="C16" s="59">
        <v>6.6199999999999995E-2</v>
      </c>
      <c r="D16" s="59">
        <v>0.06</v>
      </c>
      <c r="F16" s="58" t="s">
        <v>488</v>
      </c>
      <c r="G16" s="60">
        <v>23281</v>
      </c>
      <c r="H16" s="63">
        <v>1.05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2290</v>
      </c>
      <c r="Y16" s="61">
        <v>43159</v>
      </c>
      <c r="Z16" s="58" t="s">
        <v>518</v>
      </c>
      <c r="AA16" s="58" t="s">
        <v>497</v>
      </c>
      <c r="AB16" s="58">
        <v>9.8000000000000007</v>
      </c>
      <c r="AC16" s="58" t="s">
        <v>467</v>
      </c>
      <c r="AD16" s="58">
        <v>55</v>
      </c>
    </row>
    <row r="17" spans="1:30" ht="14.4" thickBot="1" x14ac:dyDescent="0.3">
      <c r="A17" s="58">
        <v>12</v>
      </c>
      <c r="B17" s="59">
        <v>6.2899999999999998E-2</v>
      </c>
      <c r="C17" s="59">
        <v>6.5600000000000006E-2</v>
      </c>
      <c r="D17" s="59">
        <v>6.4299999999999996E-2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2275</v>
      </c>
      <c r="Y17" s="61">
        <v>43307</v>
      </c>
      <c r="Z17" s="58" t="s">
        <v>529</v>
      </c>
      <c r="AA17" s="58" t="s">
        <v>498</v>
      </c>
      <c r="AB17" s="58">
        <v>9.6999999999999993</v>
      </c>
      <c r="AC17" s="58" t="s">
        <v>468</v>
      </c>
      <c r="AD17" s="58">
        <v>83</v>
      </c>
    </row>
    <row r="18" spans="1:30" ht="14.4" thickBot="1" x14ac:dyDescent="0.3">
      <c r="A18" s="58">
        <v>13</v>
      </c>
      <c r="B18" s="59">
        <v>6.7900000000000002E-2</v>
      </c>
      <c r="C18" s="59">
        <v>5.62E-2</v>
      </c>
      <c r="D18" s="59">
        <v>6.1800000000000001E-2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2265</v>
      </c>
      <c r="Y18" s="61">
        <v>43159</v>
      </c>
      <c r="Z18" s="58" t="s">
        <v>519</v>
      </c>
      <c r="AA18" s="58" t="s">
        <v>497</v>
      </c>
      <c r="AB18" s="58">
        <v>9.6999999999999993</v>
      </c>
      <c r="AC18" s="58" t="s">
        <v>467</v>
      </c>
      <c r="AD18" s="58">
        <v>51</v>
      </c>
    </row>
    <row r="19" spans="1:30" ht="17.25" customHeight="1" thickBot="1" x14ac:dyDescent="0.3">
      <c r="A19" s="58">
        <v>14</v>
      </c>
      <c r="B19" s="59">
        <v>7.2400000000000006E-2</v>
      </c>
      <c r="C19" s="59">
        <v>5.2699999999999997E-2</v>
      </c>
      <c r="D19" s="59">
        <v>6.2300000000000001E-2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2207</v>
      </c>
      <c r="Y19" s="61">
        <v>43158</v>
      </c>
      <c r="Z19" s="58" t="s">
        <v>519</v>
      </c>
      <c r="AA19" s="58" t="s">
        <v>496</v>
      </c>
      <c r="AB19" s="58">
        <v>9.4</v>
      </c>
      <c r="AC19" s="58" t="s">
        <v>467</v>
      </c>
      <c r="AD19" s="58">
        <v>52</v>
      </c>
    </row>
    <row r="20" spans="1:30" ht="17.25" customHeight="1" thickBot="1" x14ac:dyDescent="0.3">
      <c r="A20" s="58">
        <v>15</v>
      </c>
      <c r="B20" s="59">
        <v>7.9899999999999999E-2</v>
      </c>
      <c r="C20" s="59">
        <v>5.5800000000000002E-2</v>
      </c>
      <c r="D20" s="59">
        <v>6.7400000000000002E-2</v>
      </c>
      <c r="F20" s="58" t="s">
        <v>491</v>
      </c>
      <c r="G20" s="60">
        <v>16652</v>
      </c>
      <c r="H20" s="58">
        <v>0.75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2146</v>
      </c>
      <c r="Y20" s="61">
        <v>43112</v>
      </c>
      <c r="Z20" s="58" t="s">
        <v>526</v>
      </c>
      <c r="AA20" s="58" t="s">
        <v>499</v>
      </c>
      <c r="AB20" s="58">
        <v>9.1999999999999993</v>
      </c>
      <c r="AC20" s="58" t="s">
        <v>468</v>
      </c>
      <c r="AD20" s="58">
        <v>55</v>
      </c>
    </row>
    <row r="21" spans="1:30" ht="17.25" customHeight="1" thickBot="1" x14ac:dyDescent="0.3">
      <c r="A21" s="58">
        <v>16</v>
      </c>
      <c r="B21" s="59">
        <v>8.8400000000000006E-2</v>
      </c>
      <c r="C21" s="59">
        <v>6.08E-2</v>
      </c>
      <c r="D21" s="59">
        <v>7.4200000000000002E-2</v>
      </c>
      <c r="F21" s="58" t="s">
        <v>495</v>
      </c>
      <c r="G21" s="60">
        <v>22261</v>
      </c>
      <c r="H21" s="58">
        <v>1</v>
      </c>
      <c r="J21" s="46">
        <v>5</v>
      </c>
      <c r="K21" s="46">
        <f>X6</f>
        <v>2627</v>
      </c>
      <c r="L21" s="52"/>
      <c r="M21" s="46"/>
      <c r="N21" s="57">
        <f>K21/$F$2</f>
        <v>0.11572687224669603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2105</v>
      </c>
      <c r="Y21" s="61">
        <v>43105</v>
      </c>
      <c r="Z21" s="58" t="s">
        <v>519</v>
      </c>
      <c r="AA21" s="58" t="s">
        <v>499</v>
      </c>
      <c r="AB21" s="58">
        <v>9</v>
      </c>
      <c r="AC21" s="58" t="s">
        <v>467</v>
      </c>
      <c r="AD21" s="58">
        <v>55</v>
      </c>
    </row>
    <row r="22" spans="1:30" ht="17.25" customHeight="1" thickBot="1" x14ac:dyDescent="0.3">
      <c r="A22" s="58">
        <v>17</v>
      </c>
      <c r="B22" s="59">
        <v>9.2200000000000004E-2</v>
      </c>
      <c r="C22" s="59">
        <v>6.4600000000000005E-2</v>
      </c>
      <c r="D22" s="59">
        <v>7.7899999999999997E-2</v>
      </c>
      <c r="F22" s="58" t="s">
        <v>496</v>
      </c>
      <c r="G22" s="60">
        <v>22572</v>
      </c>
      <c r="H22" s="58">
        <v>1.02</v>
      </c>
      <c r="J22" s="46">
        <v>10</v>
      </c>
      <c r="K22" s="46">
        <f>X11</f>
        <v>2525</v>
      </c>
      <c r="L22" s="52"/>
      <c r="M22" s="46"/>
      <c r="N22" s="57">
        <f t="shared" ref="N22:N28" si="0">K22/$F$2</f>
        <v>0.11123348017621146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2063</v>
      </c>
      <c r="Y22" s="61">
        <v>43103</v>
      </c>
      <c r="Z22" s="58" t="s">
        <v>526</v>
      </c>
      <c r="AA22" s="58" t="s">
        <v>497</v>
      </c>
      <c r="AB22" s="58">
        <v>8.8000000000000007</v>
      </c>
      <c r="AC22" s="58" t="s">
        <v>468</v>
      </c>
      <c r="AD22" s="58">
        <v>52</v>
      </c>
    </row>
    <row r="23" spans="1:30" ht="17.25" customHeight="1" thickBot="1" x14ac:dyDescent="0.3">
      <c r="A23" s="58">
        <v>18</v>
      </c>
      <c r="B23" s="59">
        <v>7.2599999999999998E-2</v>
      </c>
      <c r="C23" s="59">
        <v>0.05</v>
      </c>
      <c r="D23" s="59">
        <v>6.0900000000000003E-2</v>
      </c>
      <c r="F23" s="58" t="s">
        <v>497</v>
      </c>
      <c r="G23" s="60">
        <v>23016</v>
      </c>
      <c r="H23" s="58">
        <v>1.04</v>
      </c>
      <c r="J23" s="46">
        <v>20</v>
      </c>
      <c r="K23" s="46">
        <f>X12</f>
        <v>2406</v>
      </c>
      <c r="L23" s="52"/>
      <c r="M23" s="46"/>
      <c r="N23" s="57">
        <f t="shared" si="0"/>
        <v>0.10599118942731278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2034</v>
      </c>
      <c r="Y23" s="61">
        <v>43146</v>
      </c>
      <c r="Z23" s="58" t="s">
        <v>519</v>
      </c>
      <c r="AA23" s="58" t="s">
        <v>498</v>
      </c>
      <c r="AB23" s="58">
        <v>8.6999999999999993</v>
      </c>
      <c r="AC23" s="58" t="s">
        <v>467</v>
      </c>
      <c r="AD23" s="58">
        <v>58</v>
      </c>
    </row>
    <row r="24" spans="1:30" ht="17.25" customHeight="1" thickBot="1" x14ac:dyDescent="0.3">
      <c r="A24" s="58">
        <v>19</v>
      </c>
      <c r="B24" s="59">
        <v>5.9700000000000003E-2</v>
      </c>
      <c r="C24" s="59">
        <v>3.61E-2</v>
      </c>
      <c r="D24" s="59">
        <v>4.7600000000000003E-2</v>
      </c>
      <c r="F24" s="58" t="s">
        <v>498</v>
      </c>
      <c r="G24" s="60">
        <v>24246</v>
      </c>
      <c r="H24" s="58">
        <v>1.0900000000000001</v>
      </c>
      <c r="J24" s="46">
        <v>30</v>
      </c>
      <c r="K24" s="46">
        <f>X14</f>
        <v>2331</v>
      </c>
      <c r="L24" s="52"/>
      <c r="M24" s="46"/>
      <c r="N24" s="57">
        <f t="shared" si="0"/>
        <v>0.10268722466960352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2006</v>
      </c>
      <c r="Y24" s="61">
        <v>43433</v>
      </c>
      <c r="Z24" s="58" t="s">
        <v>527</v>
      </c>
      <c r="AA24" s="58" t="s">
        <v>498</v>
      </c>
      <c r="AB24" s="58">
        <v>8.6</v>
      </c>
      <c r="AC24" s="58" t="s">
        <v>468</v>
      </c>
      <c r="AD24" s="58">
        <v>80</v>
      </c>
    </row>
    <row r="25" spans="1:30" ht="17.25" customHeight="1" thickBot="1" x14ac:dyDescent="0.3">
      <c r="A25" s="58">
        <v>20</v>
      </c>
      <c r="B25" s="59">
        <v>0.05</v>
      </c>
      <c r="C25" s="59">
        <v>2.5399999999999999E-2</v>
      </c>
      <c r="D25" s="59">
        <v>3.73E-2</v>
      </c>
      <c r="F25" s="58" t="s">
        <v>499</v>
      </c>
      <c r="G25" s="60">
        <v>24999</v>
      </c>
      <c r="H25" s="58">
        <v>1.1299999999999999</v>
      </c>
      <c r="J25" s="46">
        <v>50</v>
      </c>
      <c r="K25" s="46">
        <f>X18</f>
        <v>2265</v>
      </c>
      <c r="L25" s="52"/>
      <c r="M25" s="46"/>
      <c r="N25" s="57">
        <f t="shared" si="0"/>
        <v>9.9779735682819379E-2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4.4900000000000002E-2</v>
      </c>
      <c r="C26" s="59">
        <v>1.95E-2</v>
      </c>
      <c r="D26" s="59">
        <v>3.1800000000000002E-2</v>
      </c>
      <c r="F26" s="58" t="s">
        <v>500</v>
      </c>
      <c r="G26" s="60">
        <v>20828</v>
      </c>
      <c r="H26" s="58">
        <v>0.94</v>
      </c>
      <c r="J26" s="46">
        <v>100</v>
      </c>
      <c r="K26" s="46">
        <f>X20</f>
        <v>2146</v>
      </c>
      <c r="L26" s="52"/>
      <c r="M26" s="46"/>
      <c r="N26" s="57">
        <f t="shared" si="0"/>
        <v>9.4537444933920703E-2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3.4500000000000003E-2</v>
      </c>
      <c r="C27" s="59">
        <v>1.4800000000000001E-2</v>
      </c>
      <c r="D27" s="59">
        <v>2.4299999999999999E-2</v>
      </c>
      <c r="J27" s="46">
        <v>150</v>
      </c>
      <c r="K27" s="46">
        <f>X22</f>
        <v>2063</v>
      </c>
      <c r="L27" s="52"/>
      <c r="M27" s="46"/>
      <c r="N27" s="57">
        <f t="shared" si="0"/>
        <v>9.0881057268722462E-2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2.3599999999999999E-2</v>
      </c>
      <c r="C28" s="59">
        <v>1.0500000000000001E-2</v>
      </c>
      <c r="D28" s="59">
        <v>1.6799999999999999E-2</v>
      </c>
      <c r="J28" s="46">
        <v>200</v>
      </c>
      <c r="K28" s="46">
        <f>X24</f>
        <v>2006</v>
      </c>
      <c r="L28" s="52"/>
      <c r="M28" s="46"/>
      <c r="N28" s="57">
        <f t="shared" si="0"/>
        <v>8.8370044052863431E-2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3" sqref="F3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558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13700</v>
      </c>
      <c r="H2" s="41" t="s">
        <v>465</v>
      </c>
      <c r="O2" s="108"/>
      <c r="P2" s="108"/>
      <c r="Q2" s="108"/>
      <c r="R2" s="108"/>
      <c r="S2" s="108"/>
      <c r="T2" s="108"/>
      <c r="U2" s="112"/>
      <c r="W2" s="58">
        <v>1</v>
      </c>
      <c r="X2" s="58">
        <v>2018</v>
      </c>
      <c r="Y2" s="61">
        <v>43236</v>
      </c>
      <c r="Z2" s="58" t="s">
        <v>529</v>
      </c>
      <c r="AA2" s="58" t="s">
        <v>497</v>
      </c>
      <c r="AB2" s="58">
        <v>15.4</v>
      </c>
      <c r="AC2" s="58" t="s">
        <v>468</v>
      </c>
      <c r="AD2" s="58">
        <v>81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1958</v>
      </c>
      <c r="Y3" s="61">
        <v>43445</v>
      </c>
      <c r="Z3" s="58" t="s">
        <v>529</v>
      </c>
      <c r="AA3" s="58" t="s">
        <v>496</v>
      </c>
      <c r="AB3" s="58">
        <v>14.9</v>
      </c>
      <c r="AC3" s="58" t="s">
        <v>468</v>
      </c>
      <c r="AD3" s="58">
        <v>83</v>
      </c>
    </row>
    <row r="4" spans="1:30" ht="14.4" thickBot="1" x14ac:dyDescent="0.3">
      <c r="A4" s="42" t="s">
        <v>466</v>
      </c>
      <c r="B4" s="43" t="s">
        <v>467</v>
      </c>
      <c r="C4" s="91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1866</v>
      </c>
      <c r="Y4" s="61">
        <v>43384</v>
      </c>
      <c r="Z4" s="58" t="s">
        <v>529</v>
      </c>
      <c r="AA4" s="58" t="s">
        <v>498</v>
      </c>
      <c r="AB4" s="58">
        <v>14.2</v>
      </c>
      <c r="AC4" s="58" t="s">
        <v>468</v>
      </c>
      <c r="AD4" s="58">
        <v>82</v>
      </c>
    </row>
    <row r="5" spans="1:30" ht="18.75" customHeight="1" thickBot="1" x14ac:dyDescent="0.3">
      <c r="A5" s="58">
        <v>0</v>
      </c>
      <c r="B5" s="59">
        <v>4.8999999999999998E-3</v>
      </c>
      <c r="C5" s="59">
        <v>3.0000000000000001E-3</v>
      </c>
      <c r="D5" s="59">
        <v>3.8999999999999998E-3</v>
      </c>
      <c r="F5" s="58" t="s">
        <v>474</v>
      </c>
      <c r="G5" s="60">
        <v>15419</v>
      </c>
      <c r="H5" s="58">
        <v>1.1200000000000001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1860</v>
      </c>
      <c r="Y5" s="61">
        <v>43174</v>
      </c>
      <c r="Z5" s="58" t="s">
        <v>518</v>
      </c>
      <c r="AA5" s="58" t="s">
        <v>498</v>
      </c>
      <c r="AB5" s="58">
        <v>14.2</v>
      </c>
      <c r="AC5" s="58" t="s">
        <v>467</v>
      </c>
      <c r="AD5" s="58">
        <v>71</v>
      </c>
    </row>
    <row r="6" spans="1:30" ht="17.25" customHeight="1" thickBot="1" x14ac:dyDescent="0.3">
      <c r="A6" s="58">
        <v>1</v>
      </c>
      <c r="B6" s="59">
        <v>2.8999999999999998E-3</v>
      </c>
      <c r="C6" s="59">
        <v>1.6999999999999999E-3</v>
      </c>
      <c r="D6" s="59">
        <v>2.3E-3</v>
      </c>
      <c r="F6" s="58" t="s">
        <v>476</v>
      </c>
      <c r="G6" s="60">
        <v>16251</v>
      </c>
      <c r="H6" s="58">
        <v>1.18</v>
      </c>
      <c r="J6" s="47" t="s">
        <v>477</v>
      </c>
      <c r="K6" s="48">
        <f>LARGE((K8,K9),1)</f>
        <v>0.72588480222068008</v>
      </c>
      <c r="N6" s="48" t="s">
        <v>468</v>
      </c>
      <c r="O6" s="93"/>
      <c r="P6" s="93"/>
      <c r="Q6" s="93"/>
      <c r="R6" s="93"/>
      <c r="S6" s="93"/>
      <c r="T6" s="93"/>
      <c r="U6" s="97"/>
      <c r="W6" s="58">
        <v>5</v>
      </c>
      <c r="X6" s="58">
        <v>1836</v>
      </c>
      <c r="Y6" s="61">
        <v>43409</v>
      </c>
      <c r="Z6" s="58" t="s">
        <v>525</v>
      </c>
      <c r="AA6" s="58" t="s">
        <v>495</v>
      </c>
      <c r="AB6" s="58">
        <v>14</v>
      </c>
      <c r="AC6" s="58" t="s">
        <v>468</v>
      </c>
      <c r="AD6" s="58">
        <v>74</v>
      </c>
    </row>
    <row r="7" spans="1:30" ht="17.25" customHeight="1" thickBot="1" x14ac:dyDescent="0.3">
      <c r="A7" s="58">
        <v>2</v>
      </c>
      <c r="B7" s="59">
        <v>1.8E-3</v>
      </c>
      <c r="C7" s="59">
        <v>1.5E-3</v>
      </c>
      <c r="D7" s="59">
        <v>1.6000000000000001E-3</v>
      </c>
      <c r="F7" s="58" t="s">
        <v>478</v>
      </c>
      <c r="G7" s="60">
        <v>15951</v>
      </c>
      <c r="H7" s="58">
        <v>1.1599999999999999</v>
      </c>
      <c r="J7" s="49" t="s">
        <v>479</v>
      </c>
      <c r="K7" s="48">
        <f>LARGE((K10,K11),1)</f>
        <v>0.59673366834170849</v>
      </c>
      <c r="N7" s="48" t="s">
        <v>467</v>
      </c>
      <c r="O7" s="93"/>
      <c r="P7" s="93"/>
      <c r="Q7" s="93"/>
      <c r="R7" s="93"/>
      <c r="S7" s="93"/>
      <c r="T7" s="93"/>
      <c r="U7" s="97"/>
      <c r="W7" s="58">
        <v>6</v>
      </c>
      <c r="X7" s="58">
        <v>1826</v>
      </c>
      <c r="Y7" s="61">
        <v>43431</v>
      </c>
      <c r="Z7" s="58" t="s">
        <v>527</v>
      </c>
      <c r="AA7" s="58" t="s">
        <v>496</v>
      </c>
      <c r="AB7" s="58">
        <v>13.9</v>
      </c>
      <c r="AC7" s="58" t="s">
        <v>468</v>
      </c>
      <c r="AD7" s="58">
        <v>62</v>
      </c>
    </row>
    <row r="8" spans="1:30" ht="17.25" customHeight="1" thickBot="1" x14ac:dyDescent="0.35">
      <c r="A8" s="58">
        <v>3</v>
      </c>
      <c r="B8" s="59">
        <v>1.6000000000000001E-3</v>
      </c>
      <c r="C8" s="59">
        <v>2.5000000000000001E-3</v>
      </c>
      <c r="D8" s="59">
        <v>2.0999999999999999E-3</v>
      </c>
      <c r="F8" s="58" t="s">
        <v>480</v>
      </c>
      <c r="G8" s="60">
        <v>15485</v>
      </c>
      <c r="H8" s="58">
        <v>1.1299999999999999</v>
      </c>
      <c r="K8" s="50">
        <f>LARGE(B11:C11,1)/(B11+C11)</f>
        <v>0.69811320754716977</v>
      </c>
      <c r="O8" s="93"/>
      <c r="P8" s="93"/>
      <c r="Q8" s="93"/>
      <c r="R8" s="93"/>
      <c r="S8" s="93"/>
      <c r="T8" s="93"/>
      <c r="U8" s="97"/>
      <c r="W8" s="58">
        <v>7</v>
      </c>
      <c r="X8" s="58">
        <v>1816</v>
      </c>
      <c r="Y8" s="61">
        <v>43409</v>
      </c>
      <c r="Z8" s="58" t="s">
        <v>521</v>
      </c>
      <c r="AA8" s="58" t="s">
        <v>495</v>
      </c>
      <c r="AB8" s="58">
        <v>13.9</v>
      </c>
      <c r="AC8" s="58" t="s">
        <v>468</v>
      </c>
      <c r="AD8" s="58">
        <v>75</v>
      </c>
    </row>
    <row r="9" spans="1:30" ht="17.25" customHeight="1" thickBot="1" x14ac:dyDescent="0.35">
      <c r="A9" s="58">
        <v>4</v>
      </c>
      <c r="B9" s="59">
        <v>4.0000000000000001E-3</v>
      </c>
      <c r="C9" s="59">
        <v>7.7999999999999996E-3</v>
      </c>
      <c r="D9" s="59">
        <v>5.7999999999999996E-3</v>
      </c>
      <c r="F9" s="58" t="s">
        <v>481</v>
      </c>
      <c r="G9" s="60">
        <v>13589</v>
      </c>
      <c r="H9" s="58">
        <v>0.99</v>
      </c>
      <c r="K9" s="50">
        <f>LARGE(B12:C12,1)/(B12+C12)</f>
        <v>0.72588480222068008</v>
      </c>
      <c r="O9" s="93"/>
      <c r="P9" s="93"/>
      <c r="Q9" s="93"/>
      <c r="R9" s="93"/>
      <c r="S9" s="93"/>
      <c r="T9" s="93"/>
      <c r="U9" s="97"/>
      <c r="W9" s="58">
        <v>8</v>
      </c>
      <c r="X9" s="58">
        <v>1804</v>
      </c>
      <c r="Y9" s="61">
        <v>43402</v>
      </c>
      <c r="Z9" s="58" t="s">
        <v>518</v>
      </c>
      <c r="AA9" s="58" t="s">
        <v>495</v>
      </c>
      <c r="AB9" s="58">
        <v>13.8</v>
      </c>
      <c r="AC9" s="58" t="s">
        <v>467</v>
      </c>
      <c r="AD9" s="58">
        <v>70</v>
      </c>
    </row>
    <row r="10" spans="1:30" ht="17.25" customHeight="1" thickBot="1" x14ac:dyDescent="0.35">
      <c r="A10" s="58">
        <v>5</v>
      </c>
      <c r="B10" s="59">
        <v>8.5000000000000006E-3</v>
      </c>
      <c r="C10" s="59">
        <v>2.3199999999999998E-2</v>
      </c>
      <c r="D10" s="59">
        <v>1.5699999999999999E-2</v>
      </c>
      <c r="F10" s="58" t="s">
        <v>482</v>
      </c>
      <c r="G10" s="60">
        <v>11657</v>
      </c>
      <c r="H10" s="58">
        <v>0.85</v>
      </c>
      <c r="K10" s="50">
        <f>LARGE(B20:C20,1)/(B20+C20)</f>
        <v>0.58258064516129038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1801</v>
      </c>
      <c r="Y10" s="61">
        <v>43367</v>
      </c>
      <c r="Z10" s="58" t="s">
        <v>529</v>
      </c>
      <c r="AA10" s="58" t="s">
        <v>495</v>
      </c>
      <c r="AB10" s="58">
        <v>13.7</v>
      </c>
      <c r="AC10" s="58" t="s">
        <v>468</v>
      </c>
      <c r="AD10" s="58">
        <v>83</v>
      </c>
    </row>
    <row r="11" spans="1:30" ht="17.25" customHeight="1" thickBot="1" x14ac:dyDescent="0.35">
      <c r="A11" s="58">
        <v>6</v>
      </c>
      <c r="B11" s="59">
        <v>2.4E-2</v>
      </c>
      <c r="C11" s="59">
        <v>5.5500000000000001E-2</v>
      </c>
      <c r="D11" s="59">
        <v>3.9399999999999998E-2</v>
      </c>
      <c r="F11" s="58" t="s">
        <v>483</v>
      </c>
      <c r="G11" s="60">
        <v>11146</v>
      </c>
      <c r="H11" s="58">
        <v>0.81</v>
      </c>
      <c r="K11" s="50">
        <f>LARGE(B21:C21,1)/(B21+C21)</f>
        <v>0.59673366834170849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1793</v>
      </c>
      <c r="Y11" s="61">
        <v>43384</v>
      </c>
      <c r="Z11" s="58" t="s">
        <v>527</v>
      </c>
      <c r="AA11" s="58" t="s">
        <v>498</v>
      </c>
      <c r="AB11" s="58">
        <v>13.7</v>
      </c>
      <c r="AC11" s="58" t="s">
        <v>468</v>
      </c>
      <c r="AD11" s="58">
        <v>74</v>
      </c>
    </row>
    <row r="12" spans="1:30" ht="17.25" customHeight="1" thickBot="1" x14ac:dyDescent="0.3">
      <c r="A12" s="58">
        <v>7</v>
      </c>
      <c r="B12" s="59">
        <v>3.95E-2</v>
      </c>
      <c r="C12" s="59">
        <v>0.1046</v>
      </c>
      <c r="D12" s="59">
        <v>7.1300000000000002E-2</v>
      </c>
      <c r="F12" s="58" t="s">
        <v>484</v>
      </c>
      <c r="G12" s="60">
        <v>12215</v>
      </c>
      <c r="H12" s="58">
        <v>0.89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1715</v>
      </c>
      <c r="Y12" s="61">
        <v>43363</v>
      </c>
      <c r="Z12" s="58" t="s">
        <v>518</v>
      </c>
      <c r="AA12" s="58" t="s">
        <v>498</v>
      </c>
      <c r="AB12" s="58">
        <v>13.1</v>
      </c>
      <c r="AC12" s="58" t="s">
        <v>467</v>
      </c>
      <c r="AD12" s="58">
        <v>73</v>
      </c>
    </row>
    <row r="13" spans="1:30" ht="17.25" customHeight="1" thickBot="1" x14ac:dyDescent="0.3">
      <c r="A13" s="58">
        <v>8</v>
      </c>
      <c r="B13" s="59">
        <v>5.6399999999999999E-2</v>
      </c>
      <c r="C13" s="59">
        <v>8.8499999999999995E-2</v>
      </c>
      <c r="D13" s="59">
        <v>7.2099999999999997E-2</v>
      </c>
      <c r="F13" s="58" t="s">
        <v>485</v>
      </c>
      <c r="G13" s="60">
        <v>12178</v>
      </c>
      <c r="H13" s="58">
        <v>0.89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1647</v>
      </c>
      <c r="Y13" s="61">
        <v>43186</v>
      </c>
      <c r="Z13" s="58" t="s">
        <v>519</v>
      </c>
      <c r="AA13" s="58" t="s">
        <v>496</v>
      </c>
      <c r="AB13" s="58">
        <v>12.6</v>
      </c>
      <c r="AC13" s="58" t="s">
        <v>467</v>
      </c>
      <c r="AD13" s="58">
        <v>66</v>
      </c>
    </row>
    <row r="14" spans="1:30" ht="14.4" thickBot="1" x14ac:dyDescent="0.3">
      <c r="A14" s="58">
        <v>9</v>
      </c>
      <c r="B14" s="59">
        <v>5.4699999999999999E-2</v>
      </c>
      <c r="C14" s="59">
        <v>5.79E-2</v>
      </c>
      <c r="D14" s="59">
        <v>5.62E-2</v>
      </c>
      <c r="F14" s="58" t="s">
        <v>486</v>
      </c>
      <c r="G14" s="60">
        <v>13540</v>
      </c>
      <c r="H14" s="58">
        <v>0.99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1599</v>
      </c>
      <c r="Y14" s="61">
        <v>43431</v>
      </c>
      <c r="Z14" s="58" t="s">
        <v>520</v>
      </c>
      <c r="AA14" s="58" t="s">
        <v>496</v>
      </c>
      <c r="AB14" s="58">
        <v>12.2</v>
      </c>
      <c r="AC14" s="58" t="s">
        <v>467</v>
      </c>
      <c r="AD14" s="58">
        <v>66</v>
      </c>
    </row>
    <row r="15" spans="1:30" ht="14.4" thickBot="1" x14ac:dyDescent="0.3">
      <c r="A15" s="58">
        <v>10</v>
      </c>
      <c r="B15" s="59">
        <v>5.8200000000000002E-2</v>
      </c>
      <c r="C15" s="59">
        <v>5.8599999999999999E-2</v>
      </c>
      <c r="D15" s="59">
        <v>5.8400000000000001E-2</v>
      </c>
      <c r="F15" s="58" t="s">
        <v>487</v>
      </c>
      <c r="G15" s="60">
        <v>13869</v>
      </c>
      <c r="H15" s="58">
        <v>1.01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1570</v>
      </c>
      <c r="Y15" s="61">
        <v>43362</v>
      </c>
      <c r="Z15" s="58" t="s">
        <v>518</v>
      </c>
      <c r="AA15" s="58" t="s">
        <v>497</v>
      </c>
      <c r="AB15" s="58">
        <v>12</v>
      </c>
      <c r="AC15" s="58" t="s">
        <v>467</v>
      </c>
      <c r="AD15" s="58">
        <v>68</v>
      </c>
    </row>
    <row r="16" spans="1:30" ht="14.4" thickBot="1" x14ac:dyDescent="0.3">
      <c r="A16" s="58">
        <v>11</v>
      </c>
      <c r="B16" s="59">
        <v>6.3200000000000006E-2</v>
      </c>
      <c r="C16" s="59">
        <v>6.3E-2</v>
      </c>
      <c r="D16" s="59">
        <v>6.3100000000000003E-2</v>
      </c>
      <c r="F16" s="58" t="s">
        <v>488</v>
      </c>
      <c r="G16" s="60">
        <v>13841</v>
      </c>
      <c r="H16" s="58">
        <v>1.01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1564</v>
      </c>
      <c r="Y16" s="61">
        <v>43418</v>
      </c>
      <c r="Z16" s="58" t="s">
        <v>527</v>
      </c>
      <c r="AA16" s="58" t="s">
        <v>497</v>
      </c>
      <c r="AB16" s="58">
        <v>11.9</v>
      </c>
      <c r="AC16" s="58" t="s">
        <v>468</v>
      </c>
      <c r="AD16" s="58">
        <v>67</v>
      </c>
    </row>
    <row r="17" spans="1:30" ht="14.4" thickBot="1" x14ac:dyDescent="0.3">
      <c r="A17" s="58">
        <v>12</v>
      </c>
      <c r="B17" s="59">
        <v>6.7000000000000004E-2</v>
      </c>
      <c r="C17" s="59">
        <v>6.6100000000000006E-2</v>
      </c>
      <c r="D17" s="59">
        <v>6.6600000000000006E-2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1552</v>
      </c>
      <c r="Y17" s="61">
        <v>43195</v>
      </c>
      <c r="Z17" s="58" t="s">
        <v>520</v>
      </c>
      <c r="AA17" s="58" t="s">
        <v>498</v>
      </c>
      <c r="AB17" s="58">
        <v>11.8</v>
      </c>
      <c r="AC17" s="58" t="s">
        <v>467</v>
      </c>
      <c r="AD17" s="58">
        <v>69</v>
      </c>
    </row>
    <row r="18" spans="1:30" ht="14.4" thickBot="1" x14ac:dyDescent="0.3">
      <c r="A18" s="58">
        <v>13</v>
      </c>
      <c r="B18" s="59">
        <v>6.8400000000000002E-2</v>
      </c>
      <c r="C18" s="59">
        <v>6.4100000000000004E-2</v>
      </c>
      <c r="D18" s="59">
        <v>6.6299999999999998E-2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1533</v>
      </c>
      <c r="Y18" s="61">
        <v>43411</v>
      </c>
      <c r="Z18" s="58" t="s">
        <v>518</v>
      </c>
      <c r="AA18" s="58" t="s">
        <v>497</v>
      </c>
      <c r="AB18" s="58">
        <v>11.7</v>
      </c>
      <c r="AC18" s="58" t="s">
        <v>467</v>
      </c>
      <c r="AD18" s="58">
        <v>67</v>
      </c>
    </row>
    <row r="19" spans="1:30" ht="17.25" customHeight="1" thickBot="1" x14ac:dyDescent="0.3">
      <c r="A19" s="58">
        <v>14</v>
      </c>
      <c r="B19" s="59">
        <v>7.3499999999999996E-2</v>
      </c>
      <c r="C19" s="59">
        <v>6.5199999999999994E-2</v>
      </c>
      <c r="D19" s="59">
        <v>6.9400000000000003E-2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1484</v>
      </c>
      <c r="Y19" s="61">
        <v>43168</v>
      </c>
      <c r="Z19" s="58" t="s">
        <v>518</v>
      </c>
      <c r="AA19" s="58" t="s">
        <v>499</v>
      </c>
      <c r="AB19" s="58">
        <v>11.3</v>
      </c>
      <c r="AC19" s="58" t="s">
        <v>467</v>
      </c>
      <c r="AD19" s="58">
        <v>64</v>
      </c>
    </row>
    <row r="20" spans="1:30" ht="17.25" customHeight="1" thickBot="1" x14ac:dyDescent="0.3">
      <c r="A20" s="58">
        <v>15</v>
      </c>
      <c r="B20" s="59">
        <v>9.0300000000000005E-2</v>
      </c>
      <c r="C20" s="59">
        <v>6.4699999999999994E-2</v>
      </c>
      <c r="D20" s="59">
        <v>7.7799999999999994E-2</v>
      </c>
      <c r="F20" s="58" t="s">
        <v>491</v>
      </c>
      <c r="G20" s="60">
        <v>8616</v>
      </c>
      <c r="H20" s="58">
        <v>0.63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1463</v>
      </c>
      <c r="Y20" s="61">
        <v>43446</v>
      </c>
      <c r="Z20" s="58" t="s">
        <v>529</v>
      </c>
      <c r="AA20" s="58" t="s">
        <v>497</v>
      </c>
      <c r="AB20" s="58">
        <v>11.2</v>
      </c>
      <c r="AC20" s="58" t="s">
        <v>468</v>
      </c>
      <c r="AD20" s="58">
        <v>75</v>
      </c>
    </row>
    <row r="21" spans="1:30" ht="17.25" customHeight="1" thickBot="1" x14ac:dyDescent="0.3">
      <c r="A21" s="58">
        <v>16</v>
      </c>
      <c r="B21" s="59">
        <v>9.5000000000000001E-2</v>
      </c>
      <c r="C21" s="59">
        <v>6.4199999999999993E-2</v>
      </c>
      <c r="D21" s="59">
        <v>7.9899999999999999E-2</v>
      </c>
      <c r="F21" s="58" t="s">
        <v>495</v>
      </c>
      <c r="G21" s="60">
        <v>14556</v>
      </c>
      <c r="H21" s="58">
        <v>1.06</v>
      </c>
      <c r="J21" s="46">
        <v>5</v>
      </c>
      <c r="K21" s="46">
        <f>X6</f>
        <v>1836</v>
      </c>
      <c r="L21" s="52"/>
      <c r="M21" s="46"/>
      <c r="N21" s="57">
        <f>K21/$F$2</f>
        <v>0.134014598540146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1444</v>
      </c>
      <c r="Y21" s="61">
        <v>43404</v>
      </c>
      <c r="Z21" s="58" t="s">
        <v>520</v>
      </c>
      <c r="AA21" s="58" t="s">
        <v>497</v>
      </c>
      <c r="AB21" s="58">
        <v>11</v>
      </c>
      <c r="AC21" s="58" t="s">
        <v>467</v>
      </c>
      <c r="AD21" s="58">
        <v>62</v>
      </c>
    </row>
    <row r="22" spans="1:30" ht="17.25" customHeight="1" thickBot="1" x14ac:dyDescent="0.3">
      <c r="A22" s="58">
        <v>17</v>
      </c>
      <c r="B22" s="59">
        <v>0.10150000000000001</v>
      </c>
      <c r="C22" s="59">
        <v>6.5199999999999994E-2</v>
      </c>
      <c r="D22" s="59">
        <v>8.3699999999999997E-2</v>
      </c>
      <c r="F22" s="58" t="s">
        <v>496</v>
      </c>
      <c r="G22" s="60">
        <v>15379</v>
      </c>
      <c r="H22" s="58">
        <v>1.1200000000000001</v>
      </c>
      <c r="J22" s="46">
        <v>10</v>
      </c>
      <c r="K22" s="46">
        <f>X11</f>
        <v>1793</v>
      </c>
      <c r="L22" s="52"/>
      <c r="M22" s="46"/>
      <c r="N22" s="57">
        <f t="shared" ref="N22:N28" si="0">K22/$F$2</f>
        <v>0.13087591240875912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1431</v>
      </c>
      <c r="Y22" s="61">
        <v>43396</v>
      </c>
      <c r="Z22" s="58" t="s">
        <v>518</v>
      </c>
      <c r="AA22" s="58" t="s">
        <v>496</v>
      </c>
      <c r="AB22" s="58">
        <v>10.9</v>
      </c>
      <c r="AC22" s="58" t="s">
        <v>467</v>
      </c>
      <c r="AD22" s="58">
        <v>64</v>
      </c>
    </row>
    <row r="23" spans="1:30" ht="17.25" customHeight="1" thickBot="1" x14ac:dyDescent="0.3">
      <c r="A23" s="58">
        <v>18</v>
      </c>
      <c r="B23" s="59">
        <v>6.6000000000000003E-2</v>
      </c>
      <c r="C23" s="59">
        <v>4.82E-2</v>
      </c>
      <c r="D23" s="59">
        <v>5.7299999999999997E-2</v>
      </c>
      <c r="F23" s="58" t="s">
        <v>497</v>
      </c>
      <c r="G23" s="60">
        <v>15489</v>
      </c>
      <c r="H23" s="58">
        <v>1.1299999999999999</v>
      </c>
      <c r="J23" s="46">
        <v>20</v>
      </c>
      <c r="K23" s="46">
        <f>X12</f>
        <v>1715</v>
      </c>
      <c r="L23" s="52"/>
      <c r="M23" s="46"/>
      <c r="N23" s="57">
        <f t="shared" si="0"/>
        <v>0.12518248175182481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1415</v>
      </c>
      <c r="Y23" s="61">
        <v>43171</v>
      </c>
      <c r="Z23" s="58" t="s">
        <v>519</v>
      </c>
      <c r="AA23" s="58" t="s">
        <v>495</v>
      </c>
      <c r="AB23" s="58">
        <v>10.8</v>
      </c>
      <c r="AC23" s="58" t="s">
        <v>467</v>
      </c>
      <c r="AD23" s="58">
        <v>62</v>
      </c>
    </row>
    <row r="24" spans="1:30" ht="17.25" customHeight="1" thickBot="1" x14ac:dyDescent="0.3">
      <c r="A24" s="58">
        <v>19</v>
      </c>
      <c r="B24" s="59">
        <v>4.2599999999999999E-2</v>
      </c>
      <c r="C24" s="59">
        <v>3.3399999999999999E-2</v>
      </c>
      <c r="D24" s="59">
        <v>3.8100000000000002E-2</v>
      </c>
      <c r="F24" s="58" t="s">
        <v>498</v>
      </c>
      <c r="G24" s="60">
        <v>15438</v>
      </c>
      <c r="H24" s="58">
        <v>1.1200000000000001</v>
      </c>
      <c r="J24" s="46">
        <v>30</v>
      </c>
      <c r="K24" s="46">
        <f>X14</f>
        <v>1599</v>
      </c>
      <c r="L24" s="52"/>
      <c r="M24" s="46"/>
      <c r="N24" s="57">
        <f t="shared" si="0"/>
        <v>0.11671532846715328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1405</v>
      </c>
      <c r="Y24" s="61">
        <v>43221</v>
      </c>
      <c r="Z24" s="58" t="s">
        <v>518</v>
      </c>
      <c r="AA24" s="58" t="s">
        <v>496</v>
      </c>
      <c r="AB24" s="58">
        <v>10.7</v>
      </c>
      <c r="AC24" s="58" t="s">
        <v>467</v>
      </c>
      <c r="AD24" s="58">
        <v>65</v>
      </c>
    </row>
    <row r="25" spans="1:30" ht="17.25" customHeight="1" thickBot="1" x14ac:dyDescent="0.3">
      <c r="A25" s="58">
        <v>20</v>
      </c>
      <c r="B25" s="59">
        <v>2.9899999999999999E-2</v>
      </c>
      <c r="C25" s="59">
        <v>2.47E-2</v>
      </c>
      <c r="D25" s="59">
        <v>2.7300000000000001E-2</v>
      </c>
      <c r="F25" s="58" t="s">
        <v>499</v>
      </c>
      <c r="G25" s="60">
        <v>15776</v>
      </c>
      <c r="H25" s="58">
        <v>1.1499999999999999</v>
      </c>
      <c r="J25" s="46">
        <v>50</v>
      </c>
      <c r="K25" s="46">
        <f>X18</f>
        <v>1533</v>
      </c>
      <c r="L25" s="52"/>
      <c r="M25" s="46"/>
      <c r="N25" s="57">
        <f t="shared" si="0"/>
        <v>0.1118978102189781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2.1700000000000001E-2</v>
      </c>
      <c r="C26" s="59">
        <v>1.89E-2</v>
      </c>
      <c r="D26" s="59">
        <v>2.0299999999999999E-2</v>
      </c>
      <c r="F26" s="58" t="s">
        <v>500</v>
      </c>
      <c r="G26" s="60">
        <v>10841</v>
      </c>
      <c r="H26" s="58">
        <v>0.79</v>
      </c>
      <c r="J26" s="46">
        <v>100</v>
      </c>
      <c r="K26" s="46">
        <f>X20</f>
        <v>1463</v>
      </c>
      <c r="L26" s="52"/>
      <c r="M26" s="46"/>
      <c r="N26" s="57">
        <f t="shared" si="0"/>
        <v>0.10678832116788321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1.5800000000000002E-2</v>
      </c>
      <c r="C27" s="59">
        <v>1.1599999999999999E-2</v>
      </c>
      <c r="D27" s="59">
        <v>1.37E-2</v>
      </c>
      <c r="J27" s="46">
        <v>150</v>
      </c>
      <c r="K27" s="46">
        <f>X22</f>
        <v>1431</v>
      </c>
      <c r="L27" s="52"/>
      <c r="M27" s="46"/>
      <c r="N27" s="57">
        <f t="shared" si="0"/>
        <v>0.10445255474452554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8.8999999999999999E-3</v>
      </c>
      <c r="C28" s="59">
        <v>5.8999999999999999E-3</v>
      </c>
      <c r="D28" s="59">
        <v>7.4000000000000003E-3</v>
      </c>
      <c r="J28" s="46">
        <v>200</v>
      </c>
      <c r="K28" s="46">
        <f>X24</f>
        <v>1405</v>
      </c>
      <c r="L28" s="52"/>
      <c r="M28" s="46"/>
      <c r="N28" s="57">
        <f t="shared" si="0"/>
        <v>0.10255474452554744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"/>
  <sheetViews>
    <sheetView workbookViewId="0">
      <selection activeCell="J13" sqref="J13"/>
    </sheetView>
  </sheetViews>
  <sheetFormatPr defaultRowHeight="13.8" x14ac:dyDescent="0.25"/>
  <cols>
    <col min="1" max="4" width="6.09765625" customWidth="1"/>
    <col min="5" max="5" width="2.296875" customWidth="1"/>
    <col min="6" max="6" width="9.5" customWidth="1"/>
    <col min="7" max="7" width="8.796875" hidden="1" customWidth="1"/>
    <col min="8" max="8" width="7.3984375" customWidth="1"/>
    <col min="9" max="9" width="1.69921875" customWidth="1"/>
    <col min="10" max="11" width="6.59765625" customWidth="1"/>
    <col min="12" max="13" width="8.796875" hidden="1" customWidth="1"/>
    <col min="14" max="14" width="6.8984375" customWidth="1"/>
  </cols>
  <sheetData>
    <row r="1" spans="1:21" ht="24" thickBot="1" x14ac:dyDescent="0.5">
      <c r="A1" s="133" t="s">
        <v>598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</row>
    <row r="2" spans="1:21" ht="21" x14ac:dyDescent="0.4">
      <c r="D2" s="39" t="s">
        <v>594</v>
      </c>
      <c r="F2" s="40">
        <v>28100</v>
      </c>
      <c r="H2" s="41" t="s">
        <v>465</v>
      </c>
      <c r="O2" s="108"/>
      <c r="P2" s="108"/>
      <c r="Q2" s="108"/>
      <c r="R2" s="108"/>
      <c r="S2" s="108"/>
      <c r="T2" s="108"/>
      <c r="U2" s="112"/>
    </row>
    <row r="3" spans="1:21" ht="14.4" thickBot="1" x14ac:dyDescent="0.3">
      <c r="O3" s="93"/>
      <c r="P3" s="93"/>
      <c r="Q3" s="93"/>
      <c r="R3" s="93"/>
      <c r="S3" s="93"/>
      <c r="T3" s="93"/>
      <c r="U3" s="97"/>
    </row>
    <row r="4" spans="1:21" ht="14.4" thickBot="1" x14ac:dyDescent="0.3">
      <c r="A4" s="42" t="s">
        <v>466</v>
      </c>
      <c r="B4" s="43" t="s">
        <v>501</v>
      </c>
      <c r="C4" s="114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</row>
    <row r="5" spans="1:21" ht="15" thickBot="1" x14ac:dyDescent="0.3">
      <c r="A5" s="58">
        <v>0</v>
      </c>
      <c r="B5" s="59">
        <v>4.7999999999999996E-3</v>
      </c>
      <c r="C5" s="59">
        <v>7.7999999999999996E-3</v>
      </c>
      <c r="D5" s="59">
        <v>6.3E-3</v>
      </c>
      <c r="F5" s="58" t="s">
        <v>599</v>
      </c>
      <c r="G5" s="60">
        <v>28996</v>
      </c>
      <c r="H5" s="58">
        <v>1.03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</row>
    <row r="6" spans="1:21" ht="14.4" thickBot="1" x14ac:dyDescent="0.3">
      <c r="A6" s="58">
        <v>1</v>
      </c>
      <c r="B6" s="59">
        <v>3.0999999999999999E-3</v>
      </c>
      <c r="C6" s="59">
        <v>4.7999999999999996E-3</v>
      </c>
      <c r="D6" s="59">
        <v>3.8999999999999998E-3</v>
      </c>
      <c r="F6" s="58" t="s">
        <v>476</v>
      </c>
      <c r="G6" s="60">
        <v>31240</v>
      </c>
      <c r="H6" s="58">
        <v>1.1100000000000001</v>
      </c>
      <c r="J6" s="47" t="s">
        <v>477</v>
      </c>
      <c r="K6" s="48">
        <f>LARGE((K8,K9),1)</f>
        <v>0.58243727598566308</v>
      </c>
      <c r="N6" s="48" t="s">
        <v>501</v>
      </c>
      <c r="O6" s="93"/>
      <c r="P6" s="93"/>
      <c r="Q6" s="93"/>
      <c r="R6" s="93"/>
      <c r="S6" s="93"/>
      <c r="T6" s="93"/>
      <c r="U6" s="97"/>
    </row>
    <row r="7" spans="1:21" ht="14.4" thickBot="1" x14ac:dyDescent="0.3">
      <c r="A7" s="58">
        <v>2</v>
      </c>
      <c r="B7" s="59">
        <v>3.0000000000000001E-3</v>
      </c>
      <c r="C7" s="59">
        <v>3.5000000000000001E-3</v>
      </c>
      <c r="D7" s="59">
        <v>3.2000000000000002E-3</v>
      </c>
      <c r="F7" s="58" t="s">
        <v>478</v>
      </c>
      <c r="G7" s="60">
        <v>31763</v>
      </c>
      <c r="H7" s="58">
        <v>1.1299999999999999</v>
      </c>
      <c r="J7" s="49" t="s">
        <v>479</v>
      </c>
      <c r="K7" s="48">
        <f>LARGE((K10,K11),1)</f>
        <v>0.53699136868064112</v>
      </c>
      <c r="N7" s="48" t="s">
        <v>502</v>
      </c>
      <c r="O7" s="93"/>
      <c r="P7" s="93"/>
      <c r="Q7" s="93"/>
      <c r="R7" s="93"/>
      <c r="S7" s="93"/>
      <c r="T7" s="93"/>
      <c r="U7" s="97"/>
    </row>
    <row r="8" spans="1:21" ht="15" thickBot="1" x14ac:dyDescent="0.35">
      <c r="A8" s="58">
        <v>3</v>
      </c>
      <c r="B8" s="59">
        <v>5.4999999999999997E-3</v>
      </c>
      <c r="C8" s="59">
        <v>3.3999999999999998E-3</v>
      </c>
      <c r="D8" s="59">
        <v>4.4000000000000003E-3</v>
      </c>
      <c r="F8" s="58" t="s">
        <v>480</v>
      </c>
      <c r="G8" s="60">
        <v>29103</v>
      </c>
      <c r="H8" s="58">
        <v>1.03</v>
      </c>
      <c r="K8" s="50">
        <f>LARGE(B11:C11,1)/(B11+C11)</f>
        <v>0.58243727598566308</v>
      </c>
      <c r="O8" s="93"/>
      <c r="P8" s="93"/>
      <c r="Q8" s="93"/>
      <c r="R8" s="93"/>
      <c r="S8" s="93"/>
      <c r="T8" s="93"/>
      <c r="U8" s="97"/>
    </row>
    <row r="9" spans="1:21" ht="15" thickBot="1" x14ac:dyDescent="0.35">
      <c r="A9" s="58">
        <v>4</v>
      </c>
      <c r="B9" s="59">
        <v>1.04E-2</v>
      </c>
      <c r="C9" s="59">
        <v>5.1999999999999998E-3</v>
      </c>
      <c r="D9" s="59">
        <v>7.7999999999999996E-3</v>
      </c>
      <c r="F9" s="58" t="s">
        <v>481</v>
      </c>
      <c r="G9" s="60">
        <v>27120</v>
      </c>
      <c r="H9" s="58">
        <v>0.96</v>
      </c>
      <c r="K9" s="50">
        <f>LARGE(B12:C12,1)/(B12+C12)</f>
        <v>0.54191817572099255</v>
      </c>
      <c r="O9" s="93"/>
      <c r="P9" s="93"/>
      <c r="Q9" s="93"/>
      <c r="R9" s="93"/>
      <c r="S9" s="93"/>
      <c r="T9" s="93"/>
      <c r="U9" s="97"/>
    </row>
    <row r="10" spans="1:21" ht="15" thickBot="1" x14ac:dyDescent="0.35">
      <c r="A10" s="58">
        <v>5</v>
      </c>
      <c r="B10" s="59">
        <v>2.6200000000000001E-2</v>
      </c>
      <c r="C10" s="59">
        <v>1.6199999999999999E-2</v>
      </c>
      <c r="D10" s="59">
        <v>2.1299999999999999E-2</v>
      </c>
      <c r="F10" s="58" t="s">
        <v>482</v>
      </c>
      <c r="G10" s="60">
        <v>25771</v>
      </c>
      <c r="H10" s="58">
        <v>0.92</v>
      </c>
      <c r="K10" s="50">
        <f>LARGE(B20:C20,1)/(B20+C20)</f>
        <v>0.53263157894736834</v>
      </c>
      <c r="O10" s="93"/>
      <c r="P10" s="93"/>
      <c r="Q10" s="93"/>
      <c r="R10" s="93"/>
      <c r="S10" s="93"/>
      <c r="T10" s="93"/>
      <c r="U10" s="97"/>
    </row>
    <row r="11" spans="1:21" ht="15" thickBot="1" x14ac:dyDescent="0.35">
      <c r="A11" s="58">
        <v>6</v>
      </c>
      <c r="B11" s="59">
        <v>6.5000000000000002E-2</v>
      </c>
      <c r="C11" s="59">
        <v>4.6600000000000003E-2</v>
      </c>
      <c r="D11" s="59">
        <v>5.6000000000000001E-2</v>
      </c>
      <c r="F11" s="58" t="s">
        <v>483</v>
      </c>
      <c r="G11" s="60">
        <v>25068</v>
      </c>
      <c r="H11" s="58">
        <v>0.89</v>
      </c>
      <c r="K11" s="50">
        <f>LARGE(B21:C21,1)/(B21+C21)</f>
        <v>0.53699136868064112</v>
      </c>
      <c r="O11" s="93"/>
      <c r="P11" s="93"/>
      <c r="Q11" s="93"/>
      <c r="R11" s="93"/>
      <c r="S11" s="93"/>
      <c r="T11" s="93"/>
      <c r="U11" s="97"/>
    </row>
    <row r="12" spans="1:21" ht="14.4" thickBot="1" x14ac:dyDescent="0.3">
      <c r="A12" s="58">
        <v>7</v>
      </c>
      <c r="B12" s="59">
        <v>8.0799999999999997E-2</v>
      </c>
      <c r="C12" s="59">
        <v>6.83E-2</v>
      </c>
      <c r="D12" s="59">
        <v>7.4700000000000003E-2</v>
      </c>
      <c r="F12" s="58" t="s">
        <v>484</v>
      </c>
      <c r="G12" s="60">
        <v>26516</v>
      </c>
      <c r="H12" s="58">
        <v>0.94</v>
      </c>
      <c r="O12" s="93"/>
      <c r="P12" s="93"/>
      <c r="Q12" s="93"/>
      <c r="R12" s="93"/>
      <c r="S12" s="93"/>
      <c r="T12" s="93"/>
      <c r="U12" s="97"/>
    </row>
    <row r="13" spans="1:21" ht="14.4" thickBot="1" x14ac:dyDescent="0.3">
      <c r="A13" s="58">
        <v>8</v>
      </c>
      <c r="B13" s="59">
        <v>6.9099999999999995E-2</v>
      </c>
      <c r="C13" s="59">
        <v>5.5300000000000002E-2</v>
      </c>
      <c r="D13" s="59">
        <v>6.2399999999999997E-2</v>
      </c>
      <c r="F13" s="58" t="s">
        <v>485</v>
      </c>
      <c r="G13" s="60">
        <v>26353</v>
      </c>
      <c r="H13" s="58">
        <v>0.94</v>
      </c>
      <c r="O13" s="93"/>
      <c r="P13" s="93"/>
      <c r="Q13" s="93"/>
      <c r="R13" s="93"/>
      <c r="S13" s="93"/>
      <c r="T13" s="93"/>
      <c r="U13" s="97"/>
    </row>
    <row r="14" spans="1:21" ht="14.4" thickBot="1" x14ac:dyDescent="0.3">
      <c r="A14" s="58">
        <v>9</v>
      </c>
      <c r="B14" s="59">
        <v>5.8200000000000002E-2</v>
      </c>
      <c r="C14" s="59">
        <v>5.0999999999999997E-2</v>
      </c>
      <c r="D14" s="59">
        <v>5.4699999999999999E-2</v>
      </c>
      <c r="F14" s="58" t="s">
        <v>486</v>
      </c>
      <c r="G14" s="60">
        <v>27705</v>
      </c>
      <c r="H14" s="58">
        <v>0.99</v>
      </c>
      <c r="O14" s="93"/>
      <c r="P14" s="93"/>
      <c r="Q14" s="93"/>
      <c r="R14" s="93"/>
      <c r="S14" s="93"/>
      <c r="T14" s="93"/>
      <c r="U14" s="97"/>
    </row>
    <row r="15" spans="1:21" ht="14.4" thickBot="1" x14ac:dyDescent="0.3">
      <c r="A15" s="58">
        <v>10</v>
      </c>
      <c r="B15" s="59">
        <v>5.6300000000000003E-2</v>
      </c>
      <c r="C15" s="59">
        <v>5.2900000000000003E-2</v>
      </c>
      <c r="D15" s="59">
        <v>5.4600000000000003E-2</v>
      </c>
      <c r="F15" s="58" t="s">
        <v>487</v>
      </c>
      <c r="G15" s="60">
        <v>28169</v>
      </c>
      <c r="H15" s="58">
        <v>1</v>
      </c>
      <c r="O15" s="93"/>
      <c r="P15" s="93"/>
      <c r="Q15" s="93"/>
      <c r="R15" s="93"/>
      <c r="S15" s="93"/>
      <c r="T15" s="93"/>
      <c r="U15" s="97"/>
    </row>
    <row r="16" spans="1:21" ht="14.4" thickBot="1" x14ac:dyDescent="0.3">
      <c r="A16" s="58">
        <v>11</v>
      </c>
      <c r="B16" s="59">
        <v>5.8500000000000003E-2</v>
      </c>
      <c r="C16" s="59">
        <v>5.5E-2</v>
      </c>
      <c r="D16" s="59">
        <v>5.6800000000000003E-2</v>
      </c>
      <c r="F16" s="58" t="s">
        <v>488</v>
      </c>
      <c r="G16" s="60">
        <v>28723</v>
      </c>
      <c r="H16" s="58">
        <v>1.02</v>
      </c>
      <c r="O16" s="93"/>
      <c r="P16" s="93"/>
      <c r="Q16" s="93"/>
      <c r="R16" s="93"/>
      <c r="S16" s="93"/>
      <c r="T16" s="93"/>
      <c r="U16" s="97"/>
    </row>
    <row r="17" spans="1:21" ht="14.4" thickBot="1" x14ac:dyDescent="0.3">
      <c r="A17" s="58">
        <v>12</v>
      </c>
      <c r="B17" s="59">
        <v>6.0699999999999997E-2</v>
      </c>
      <c r="C17" s="59">
        <v>6.0199999999999997E-2</v>
      </c>
      <c r="D17" s="59">
        <v>6.0400000000000002E-2</v>
      </c>
      <c r="O17" s="93"/>
      <c r="P17" s="93"/>
      <c r="Q17" s="93"/>
      <c r="R17" s="93"/>
      <c r="S17" s="93"/>
      <c r="T17" s="93"/>
      <c r="U17" s="97"/>
    </row>
    <row r="18" spans="1:21" ht="14.4" thickBot="1" x14ac:dyDescent="0.3">
      <c r="A18" s="58">
        <v>13</v>
      </c>
      <c r="B18" s="59">
        <v>5.8500000000000003E-2</v>
      </c>
      <c r="C18" s="59">
        <v>6.2100000000000002E-2</v>
      </c>
      <c r="D18" s="59">
        <v>6.0299999999999999E-2</v>
      </c>
      <c r="O18" s="93"/>
      <c r="P18" s="93"/>
      <c r="Q18" s="93"/>
      <c r="R18" s="93"/>
      <c r="S18" s="93"/>
      <c r="T18" s="93"/>
      <c r="U18" s="97"/>
    </row>
    <row r="19" spans="1:21" ht="14.4" thickBot="1" x14ac:dyDescent="0.3">
      <c r="A19" s="58">
        <v>14</v>
      </c>
      <c r="B19" s="59">
        <v>6.3100000000000003E-2</v>
      </c>
      <c r="C19" s="59">
        <v>6.5699999999999995E-2</v>
      </c>
      <c r="D19" s="59">
        <v>6.4299999999999996E-2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</row>
    <row r="20" spans="1:21" ht="14.4" thickBot="1" x14ac:dyDescent="0.3">
      <c r="A20" s="58">
        <v>15</v>
      </c>
      <c r="B20" s="59">
        <v>6.6600000000000006E-2</v>
      </c>
      <c r="C20" s="59">
        <v>7.5899999999999995E-2</v>
      </c>
      <c r="D20" s="59">
        <v>7.1199999999999999E-2</v>
      </c>
      <c r="F20" s="58" t="s">
        <v>491</v>
      </c>
      <c r="G20" s="60">
        <v>19562</v>
      </c>
      <c r="H20" s="58">
        <v>0.7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</row>
    <row r="21" spans="1:21" ht="14.4" thickBot="1" x14ac:dyDescent="0.3">
      <c r="A21" s="58">
        <v>16</v>
      </c>
      <c r="B21" s="59">
        <v>7.51E-2</v>
      </c>
      <c r="C21" s="59">
        <v>8.7099999999999997E-2</v>
      </c>
      <c r="D21" s="59">
        <v>8.1000000000000003E-2</v>
      </c>
      <c r="F21" s="58" t="s">
        <v>495</v>
      </c>
      <c r="G21" s="60">
        <v>29461</v>
      </c>
      <c r="H21" s="58">
        <v>1.05</v>
      </c>
      <c r="J21" s="46">
        <v>5</v>
      </c>
      <c r="K21" s="46">
        <v>3121</v>
      </c>
      <c r="L21" s="52"/>
      <c r="M21" s="46"/>
      <c r="N21" s="57">
        <v>0.11106761565836298</v>
      </c>
      <c r="O21" s="93"/>
      <c r="P21" s="93"/>
      <c r="Q21" s="93"/>
      <c r="R21" s="93"/>
      <c r="S21" s="93"/>
      <c r="T21" s="93"/>
      <c r="U21" s="97"/>
    </row>
    <row r="22" spans="1:21" ht="14.4" thickBot="1" x14ac:dyDescent="0.3">
      <c r="A22" s="58">
        <v>17</v>
      </c>
      <c r="B22" s="59">
        <v>7.6600000000000001E-2</v>
      </c>
      <c r="C22" s="59">
        <v>9.0700000000000003E-2</v>
      </c>
      <c r="D22" s="59">
        <v>8.3500000000000005E-2</v>
      </c>
      <c r="F22" s="58" t="s">
        <v>496</v>
      </c>
      <c r="G22" s="60">
        <v>30301</v>
      </c>
      <c r="H22" s="58">
        <v>1.08</v>
      </c>
      <c r="J22" s="46">
        <v>10</v>
      </c>
      <c r="K22" s="46">
        <v>3090</v>
      </c>
      <c r="L22" s="52"/>
      <c r="M22" s="46"/>
      <c r="N22" s="57">
        <v>0.1099644128113879</v>
      </c>
      <c r="O22" s="93"/>
      <c r="P22" s="93"/>
      <c r="Q22" s="93"/>
      <c r="R22" s="93"/>
      <c r="S22" s="93"/>
      <c r="T22" s="93"/>
      <c r="U22" s="97"/>
    </row>
    <row r="23" spans="1:21" ht="14.4" thickBot="1" x14ac:dyDescent="0.3">
      <c r="A23" s="58">
        <v>18</v>
      </c>
      <c r="B23" s="59">
        <v>5.1900000000000002E-2</v>
      </c>
      <c r="C23" s="59">
        <v>6.2E-2</v>
      </c>
      <c r="D23" s="59">
        <v>5.6800000000000003E-2</v>
      </c>
      <c r="F23" s="58" t="s">
        <v>497</v>
      </c>
      <c r="G23" s="60">
        <v>30881</v>
      </c>
      <c r="H23" s="58">
        <v>1.1000000000000001</v>
      </c>
      <c r="J23" s="46">
        <v>20</v>
      </c>
      <c r="K23" s="46">
        <v>3038</v>
      </c>
      <c r="L23" s="52"/>
      <c r="M23" s="46"/>
      <c r="N23" s="57">
        <v>0.10811387900355872</v>
      </c>
      <c r="O23" s="93"/>
      <c r="P23" s="93"/>
      <c r="Q23" s="93"/>
      <c r="R23" s="93"/>
      <c r="S23" s="93"/>
      <c r="T23" s="93"/>
      <c r="U23" s="97"/>
    </row>
    <row r="24" spans="1:21" ht="14.4" thickBot="1" x14ac:dyDescent="0.3">
      <c r="A24" s="58">
        <v>19</v>
      </c>
      <c r="B24" s="59">
        <v>3.56E-2</v>
      </c>
      <c r="C24" s="59">
        <v>4.1099999999999998E-2</v>
      </c>
      <c r="D24" s="59">
        <v>3.8300000000000001E-2</v>
      </c>
      <c r="F24" s="58" t="s">
        <v>498</v>
      </c>
      <c r="G24" s="60">
        <v>30613</v>
      </c>
      <c r="H24" s="58">
        <v>1.0900000000000001</v>
      </c>
      <c r="J24" s="46">
        <v>30</v>
      </c>
      <c r="K24" s="46">
        <v>3016</v>
      </c>
      <c r="L24" s="52"/>
      <c r="M24" s="46"/>
      <c r="N24" s="57">
        <v>0.10733096085409252</v>
      </c>
      <c r="O24" s="93"/>
      <c r="P24" s="93"/>
      <c r="Q24" s="93"/>
      <c r="R24" s="93"/>
      <c r="S24" s="93"/>
      <c r="T24" s="93"/>
      <c r="U24" s="97"/>
    </row>
    <row r="25" spans="1:21" ht="14.4" thickBot="1" x14ac:dyDescent="0.3">
      <c r="A25" s="58">
        <v>20</v>
      </c>
      <c r="B25" s="59">
        <v>2.7799999999999998E-2</v>
      </c>
      <c r="C25" s="59">
        <v>3.1300000000000001E-2</v>
      </c>
      <c r="D25" s="59">
        <v>2.9499999999999998E-2</v>
      </c>
      <c r="F25" s="58" t="s">
        <v>499</v>
      </c>
      <c r="G25" s="60">
        <v>32381</v>
      </c>
      <c r="H25" s="58">
        <v>1.1499999999999999</v>
      </c>
      <c r="J25" s="46">
        <v>50</v>
      </c>
      <c r="K25" s="46">
        <v>2973</v>
      </c>
      <c r="L25" s="52"/>
      <c r="M25" s="46"/>
      <c r="N25" s="57">
        <v>0.10580071174377224</v>
      </c>
      <c r="O25" s="93"/>
      <c r="P25" s="93"/>
      <c r="Q25" s="93"/>
      <c r="R25" s="93"/>
      <c r="S25" s="93"/>
      <c r="T25" s="93"/>
      <c r="U25" s="97"/>
    </row>
    <row r="26" spans="1:21" ht="14.4" thickBot="1" x14ac:dyDescent="0.3">
      <c r="A26" s="58">
        <v>21</v>
      </c>
      <c r="B26" s="59">
        <v>2.1100000000000001E-2</v>
      </c>
      <c r="C26" s="59">
        <v>2.4299999999999999E-2</v>
      </c>
      <c r="D26" s="59">
        <v>2.2700000000000001E-2</v>
      </c>
      <c r="F26" s="58" t="s">
        <v>500</v>
      </c>
      <c r="G26" s="60">
        <v>24209</v>
      </c>
      <c r="H26" s="58">
        <v>0.86</v>
      </c>
      <c r="J26" s="46">
        <v>100</v>
      </c>
      <c r="K26" s="46">
        <v>2925</v>
      </c>
      <c r="L26" s="52"/>
      <c r="M26" s="46"/>
      <c r="N26" s="57">
        <v>0.10409252669039146</v>
      </c>
      <c r="O26" s="93"/>
      <c r="P26" s="93"/>
      <c r="Q26" s="93"/>
      <c r="R26" s="93"/>
      <c r="S26" s="93"/>
      <c r="T26" s="93"/>
      <c r="U26" s="97"/>
    </row>
    <row r="27" spans="1:21" ht="14.4" thickBot="1" x14ac:dyDescent="0.3">
      <c r="A27" s="58">
        <v>22</v>
      </c>
      <c r="B27" s="59">
        <v>1.38E-2</v>
      </c>
      <c r="C27" s="59">
        <v>1.7899999999999999E-2</v>
      </c>
      <c r="D27" s="59">
        <v>1.5800000000000002E-2</v>
      </c>
      <c r="J27" s="46">
        <v>150</v>
      </c>
      <c r="K27" s="46">
        <v>2889</v>
      </c>
      <c r="L27" s="52"/>
      <c r="M27" s="46"/>
      <c r="N27" s="57">
        <v>0.10281138790035588</v>
      </c>
      <c r="O27" s="93"/>
      <c r="P27" s="93"/>
      <c r="Q27" s="93"/>
      <c r="R27" s="93"/>
      <c r="S27" s="93"/>
      <c r="T27" s="93"/>
      <c r="U27" s="97"/>
    </row>
    <row r="28" spans="1:21" ht="14.4" thickBot="1" x14ac:dyDescent="0.3">
      <c r="A28" s="58">
        <v>23</v>
      </c>
      <c r="B28" s="59">
        <v>8.3999999999999995E-3</v>
      </c>
      <c r="C28" s="59">
        <v>1.18E-2</v>
      </c>
      <c r="D28" s="59">
        <v>1.01E-2</v>
      </c>
      <c r="J28" s="46">
        <v>200</v>
      </c>
      <c r="K28" s="46">
        <v>2852</v>
      </c>
      <c r="L28" s="52"/>
      <c r="M28" s="46"/>
      <c r="N28" s="57">
        <v>0.10149466192170818</v>
      </c>
      <c r="O28" s="93"/>
      <c r="P28" s="93"/>
      <c r="Q28" s="93"/>
      <c r="R28" s="93"/>
      <c r="S28" s="93"/>
      <c r="T28" s="93"/>
      <c r="U28" s="97"/>
    </row>
    <row r="29" spans="1:21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559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15000</v>
      </c>
      <c r="H2" s="41" t="s">
        <v>465</v>
      </c>
      <c r="O2" s="108"/>
      <c r="P2" s="108"/>
      <c r="Q2" s="108"/>
      <c r="R2" s="108"/>
      <c r="S2" s="108"/>
      <c r="T2" s="108"/>
      <c r="U2" s="112"/>
      <c r="W2" s="58">
        <v>1</v>
      </c>
      <c r="X2" s="58">
        <v>2475</v>
      </c>
      <c r="Y2" s="61">
        <v>43186</v>
      </c>
      <c r="Z2" s="58" t="s">
        <v>527</v>
      </c>
      <c r="AA2" s="58" t="s">
        <v>496</v>
      </c>
      <c r="AB2" s="58">
        <v>16.600000000000001</v>
      </c>
      <c r="AC2" s="58" t="s">
        <v>468</v>
      </c>
      <c r="AD2" s="58">
        <v>57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2450</v>
      </c>
      <c r="Y3" s="61">
        <v>43168</v>
      </c>
      <c r="Z3" s="58" t="s">
        <v>518</v>
      </c>
      <c r="AA3" s="58" t="s">
        <v>499</v>
      </c>
      <c r="AB3" s="58">
        <v>16.399999999999999</v>
      </c>
      <c r="AC3" s="58" t="s">
        <v>467</v>
      </c>
      <c r="AD3" s="58">
        <v>61</v>
      </c>
    </row>
    <row r="4" spans="1:30" ht="14.4" thickBot="1" x14ac:dyDescent="0.3">
      <c r="A4" s="42" t="s">
        <v>466</v>
      </c>
      <c r="B4" s="43" t="s">
        <v>467</v>
      </c>
      <c r="C4" s="91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2409</v>
      </c>
      <c r="Y4" s="61">
        <v>43220</v>
      </c>
      <c r="Z4" s="58" t="s">
        <v>518</v>
      </c>
      <c r="AA4" s="58" t="s">
        <v>495</v>
      </c>
      <c r="AB4" s="58">
        <v>16.2</v>
      </c>
      <c r="AC4" s="58" t="s">
        <v>467</v>
      </c>
      <c r="AD4" s="58">
        <v>66</v>
      </c>
    </row>
    <row r="5" spans="1:30" ht="18.75" customHeight="1" thickBot="1" x14ac:dyDescent="0.3">
      <c r="A5" s="58">
        <v>0</v>
      </c>
      <c r="B5" s="59">
        <v>4.1000000000000003E-3</v>
      </c>
      <c r="C5" s="59">
        <v>5.7000000000000002E-3</v>
      </c>
      <c r="D5" s="59">
        <v>4.8999999999999998E-3</v>
      </c>
      <c r="F5" s="58" t="s">
        <v>474</v>
      </c>
      <c r="G5" s="60">
        <v>17061</v>
      </c>
      <c r="H5" s="58">
        <v>1.1399999999999999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2402</v>
      </c>
      <c r="Y5" s="61">
        <v>43154</v>
      </c>
      <c r="Z5" s="58" t="s">
        <v>526</v>
      </c>
      <c r="AA5" s="58" t="s">
        <v>499</v>
      </c>
      <c r="AB5" s="58">
        <v>16.100000000000001</v>
      </c>
      <c r="AC5" s="58" t="s">
        <v>467</v>
      </c>
      <c r="AD5" s="58">
        <v>52</v>
      </c>
    </row>
    <row r="6" spans="1:30" ht="17.25" customHeight="1" thickBot="1" x14ac:dyDescent="0.3">
      <c r="A6" s="58">
        <v>1</v>
      </c>
      <c r="B6" s="59">
        <v>2.0999999999999999E-3</v>
      </c>
      <c r="C6" s="59">
        <v>3.0999999999999999E-3</v>
      </c>
      <c r="D6" s="59">
        <v>2.5999999999999999E-3</v>
      </c>
      <c r="F6" s="58" t="s">
        <v>476</v>
      </c>
      <c r="G6" s="60">
        <v>18825</v>
      </c>
      <c r="H6" s="58">
        <v>1.26</v>
      </c>
      <c r="J6" s="47" t="s">
        <v>477</v>
      </c>
      <c r="K6" s="48">
        <f>LARGE((K8,K9),1)</f>
        <v>0.58897637795275593</v>
      </c>
      <c r="N6" s="48" t="s">
        <v>468</v>
      </c>
      <c r="O6" s="93"/>
      <c r="P6" s="93"/>
      <c r="Q6" s="93"/>
      <c r="R6" s="93"/>
      <c r="S6" s="93"/>
      <c r="T6" s="93"/>
      <c r="U6" s="97"/>
      <c r="W6" s="58">
        <v>5</v>
      </c>
      <c r="X6" s="58">
        <v>2372</v>
      </c>
      <c r="Y6" s="61">
        <v>43154</v>
      </c>
      <c r="Z6" s="58" t="s">
        <v>518</v>
      </c>
      <c r="AA6" s="58" t="s">
        <v>499</v>
      </c>
      <c r="AB6" s="58">
        <v>15.9</v>
      </c>
      <c r="AC6" s="58" t="s">
        <v>467</v>
      </c>
      <c r="AD6" s="58">
        <v>52</v>
      </c>
    </row>
    <row r="7" spans="1:30" ht="17.25" customHeight="1" thickBot="1" x14ac:dyDescent="0.3">
      <c r="A7" s="58">
        <v>2</v>
      </c>
      <c r="B7" s="59">
        <v>1.4E-3</v>
      </c>
      <c r="C7" s="59">
        <v>1.6999999999999999E-3</v>
      </c>
      <c r="D7" s="59">
        <v>1.6000000000000001E-3</v>
      </c>
      <c r="F7" s="58" t="s">
        <v>478</v>
      </c>
      <c r="G7" s="60">
        <v>18379</v>
      </c>
      <c r="H7" s="58">
        <v>1.23</v>
      </c>
      <c r="J7" s="49" t="s">
        <v>479</v>
      </c>
      <c r="K7" s="48">
        <f>LARGE((K10,K11),1)</f>
        <v>0.55344418052256539</v>
      </c>
      <c r="N7" s="48" t="s">
        <v>467</v>
      </c>
      <c r="O7" s="93"/>
      <c r="P7" s="93"/>
      <c r="Q7" s="93"/>
      <c r="R7" s="93"/>
      <c r="S7" s="93"/>
      <c r="T7" s="93"/>
      <c r="U7" s="97"/>
      <c r="W7" s="58">
        <v>6</v>
      </c>
      <c r="X7" s="58">
        <v>2278</v>
      </c>
      <c r="Y7" s="61">
        <v>43146</v>
      </c>
      <c r="Z7" s="58" t="s">
        <v>518</v>
      </c>
      <c r="AA7" s="58" t="s">
        <v>498</v>
      </c>
      <c r="AB7" s="58">
        <v>15.3</v>
      </c>
      <c r="AC7" s="58" t="s">
        <v>467</v>
      </c>
      <c r="AD7" s="58">
        <v>66</v>
      </c>
    </row>
    <row r="8" spans="1:30" ht="17.25" customHeight="1" thickBot="1" x14ac:dyDescent="0.35">
      <c r="A8" s="58">
        <v>3</v>
      </c>
      <c r="B8" s="59">
        <v>1.4E-3</v>
      </c>
      <c r="C8" s="59">
        <v>1.2999999999999999E-3</v>
      </c>
      <c r="D8" s="59">
        <v>1.2999999999999999E-3</v>
      </c>
      <c r="F8" s="58" t="s">
        <v>480</v>
      </c>
      <c r="G8" s="60">
        <v>16565</v>
      </c>
      <c r="H8" s="58">
        <v>1.1100000000000001</v>
      </c>
      <c r="K8" s="50">
        <f>LARGE(B11:C11,1)/(B11+C11)</f>
        <v>0.58897637795275593</v>
      </c>
      <c r="O8" s="93"/>
      <c r="P8" s="93"/>
      <c r="Q8" s="93"/>
      <c r="R8" s="93"/>
      <c r="S8" s="93"/>
      <c r="T8" s="93"/>
      <c r="U8" s="97"/>
      <c r="W8" s="58">
        <v>7</v>
      </c>
      <c r="X8" s="58">
        <v>2249</v>
      </c>
      <c r="Y8" s="61">
        <v>43207</v>
      </c>
      <c r="Z8" s="58" t="s">
        <v>520</v>
      </c>
      <c r="AA8" s="58" t="s">
        <v>496</v>
      </c>
      <c r="AB8" s="58">
        <v>15.1</v>
      </c>
      <c r="AC8" s="58" t="s">
        <v>468</v>
      </c>
      <c r="AD8" s="58">
        <v>64</v>
      </c>
    </row>
    <row r="9" spans="1:30" ht="17.25" customHeight="1" thickBot="1" x14ac:dyDescent="0.35">
      <c r="A9" s="58">
        <v>4</v>
      </c>
      <c r="B9" s="59">
        <v>3.2000000000000002E-3</v>
      </c>
      <c r="C9" s="59">
        <v>2.2000000000000001E-3</v>
      </c>
      <c r="D9" s="59">
        <v>2.7000000000000001E-3</v>
      </c>
      <c r="F9" s="58" t="s">
        <v>481</v>
      </c>
      <c r="G9" s="60">
        <v>14265</v>
      </c>
      <c r="H9" s="58">
        <v>0.95</v>
      </c>
      <c r="K9" s="50">
        <f>LARGE(B12:C12,1)/(B12+C12)</f>
        <v>0.58678414096916298</v>
      </c>
      <c r="O9" s="93"/>
      <c r="P9" s="93"/>
      <c r="Q9" s="93"/>
      <c r="R9" s="93"/>
      <c r="S9" s="93"/>
      <c r="T9" s="93"/>
      <c r="U9" s="97"/>
      <c r="W9" s="58">
        <v>8</v>
      </c>
      <c r="X9" s="58">
        <v>2239</v>
      </c>
      <c r="Y9" s="61">
        <v>43194</v>
      </c>
      <c r="Z9" s="58" t="s">
        <v>521</v>
      </c>
      <c r="AA9" s="58" t="s">
        <v>497</v>
      </c>
      <c r="AB9" s="58">
        <v>15</v>
      </c>
      <c r="AC9" s="58" t="s">
        <v>467</v>
      </c>
      <c r="AD9" s="58">
        <v>70</v>
      </c>
    </row>
    <row r="10" spans="1:30" ht="17.25" customHeight="1" thickBot="1" x14ac:dyDescent="0.35">
      <c r="A10" s="58">
        <v>5</v>
      </c>
      <c r="B10" s="59">
        <v>9.7000000000000003E-3</v>
      </c>
      <c r="C10" s="59">
        <v>9.5999999999999992E-3</v>
      </c>
      <c r="D10" s="59">
        <v>9.7000000000000003E-3</v>
      </c>
      <c r="F10" s="58" t="s">
        <v>482</v>
      </c>
      <c r="G10" s="60">
        <v>12400</v>
      </c>
      <c r="H10" s="58">
        <v>0.83</v>
      </c>
      <c r="K10" s="50">
        <f>LARGE(B20:C20,1)/(B20+C20)</f>
        <v>0.51962110960757779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2202</v>
      </c>
      <c r="Y10" s="61">
        <v>43245</v>
      </c>
      <c r="Z10" s="58" t="s">
        <v>518</v>
      </c>
      <c r="AA10" s="58" t="s">
        <v>499</v>
      </c>
      <c r="AB10" s="58">
        <v>14.8</v>
      </c>
      <c r="AC10" s="58" t="s">
        <v>467</v>
      </c>
      <c r="AD10" s="58">
        <v>61</v>
      </c>
    </row>
    <row r="11" spans="1:30" ht="17.25" customHeight="1" thickBot="1" x14ac:dyDescent="0.35">
      <c r="A11" s="58">
        <v>6</v>
      </c>
      <c r="B11" s="59">
        <v>2.6100000000000002E-2</v>
      </c>
      <c r="C11" s="59">
        <v>3.7400000000000003E-2</v>
      </c>
      <c r="D11" s="59">
        <v>3.1899999999999998E-2</v>
      </c>
      <c r="F11" s="58" t="s">
        <v>483</v>
      </c>
      <c r="G11" s="60">
        <v>11975</v>
      </c>
      <c r="H11" s="58">
        <v>0.8</v>
      </c>
      <c r="K11" s="50">
        <f>LARGE(B21:C21,1)/(B21+C21)</f>
        <v>0.55344418052256539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2195</v>
      </c>
      <c r="Y11" s="61">
        <v>43307</v>
      </c>
      <c r="Z11" s="58" t="s">
        <v>518</v>
      </c>
      <c r="AA11" s="58" t="s">
        <v>498</v>
      </c>
      <c r="AB11" s="58">
        <v>14.7</v>
      </c>
      <c r="AC11" s="58" t="s">
        <v>467</v>
      </c>
      <c r="AD11" s="58">
        <v>73</v>
      </c>
    </row>
    <row r="12" spans="1:30" ht="17.25" customHeight="1" thickBot="1" x14ac:dyDescent="0.3">
      <c r="A12" s="58">
        <v>7</v>
      </c>
      <c r="B12" s="59">
        <v>4.6899999999999997E-2</v>
      </c>
      <c r="C12" s="59">
        <v>6.6600000000000006E-2</v>
      </c>
      <c r="D12" s="59">
        <v>5.6899999999999999E-2</v>
      </c>
      <c r="F12" s="58" t="s">
        <v>484</v>
      </c>
      <c r="G12" s="60">
        <v>12934</v>
      </c>
      <c r="H12" s="58">
        <v>0.87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2119</v>
      </c>
      <c r="Y12" s="61">
        <v>43245</v>
      </c>
      <c r="Z12" s="58" t="s">
        <v>519</v>
      </c>
      <c r="AA12" s="58" t="s">
        <v>499</v>
      </c>
      <c r="AB12" s="58">
        <v>14.2</v>
      </c>
      <c r="AC12" s="58" t="s">
        <v>467</v>
      </c>
      <c r="AD12" s="58">
        <v>69</v>
      </c>
    </row>
    <row r="13" spans="1:30" ht="17.25" customHeight="1" thickBot="1" x14ac:dyDescent="0.3">
      <c r="A13" s="58">
        <v>8</v>
      </c>
      <c r="B13" s="59">
        <v>5.62E-2</v>
      </c>
      <c r="C13" s="59">
        <v>7.2999999999999995E-2</v>
      </c>
      <c r="D13" s="59">
        <v>6.4699999999999994E-2</v>
      </c>
      <c r="F13" s="58" t="s">
        <v>485</v>
      </c>
      <c r="G13" s="60">
        <v>12653</v>
      </c>
      <c r="H13" s="58">
        <v>0.85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2087</v>
      </c>
      <c r="Y13" s="61">
        <v>43126</v>
      </c>
      <c r="Z13" s="58" t="s">
        <v>533</v>
      </c>
      <c r="AA13" s="58" t="s">
        <v>499</v>
      </c>
      <c r="AB13" s="58">
        <v>14</v>
      </c>
      <c r="AC13" s="58" t="s">
        <v>467</v>
      </c>
      <c r="AD13" s="58">
        <v>57</v>
      </c>
    </row>
    <row r="14" spans="1:30" ht="14.4" thickBot="1" x14ac:dyDescent="0.3">
      <c r="A14" s="58">
        <v>9</v>
      </c>
      <c r="B14" s="59">
        <v>5.6300000000000003E-2</v>
      </c>
      <c r="C14" s="59">
        <v>6.2300000000000001E-2</v>
      </c>
      <c r="D14" s="59">
        <v>5.9299999999999999E-2</v>
      </c>
      <c r="F14" s="58" t="s">
        <v>486</v>
      </c>
      <c r="G14" s="60">
        <v>14628</v>
      </c>
      <c r="H14" s="58">
        <v>0.98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2070</v>
      </c>
      <c r="Y14" s="61">
        <v>43111</v>
      </c>
      <c r="Z14" s="58" t="s">
        <v>526</v>
      </c>
      <c r="AA14" s="58" t="s">
        <v>498</v>
      </c>
      <c r="AB14" s="58">
        <v>13.9</v>
      </c>
      <c r="AC14" s="58" t="s">
        <v>467</v>
      </c>
      <c r="AD14" s="58">
        <v>59</v>
      </c>
    </row>
    <row r="15" spans="1:30" ht="14.4" thickBot="1" x14ac:dyDescent="0.3">
      <c r="A15" s="58">
        <v>10</v>
      </c>
      <c r="B15" s="59">
        <v>5.79E-2</v>
      </c>
      <c r="C15" s="59">
        <v>5.4600000000000003E-2</v>
      </c>
      <c r="D15" s="59">
        <v>5.62E-2</v>
      </c>
      <c r="F15" s="58" t="s">
        <v>487</v>
      </c>
      <c r="G15" s="60">
        <v>14911</v>
      </c>
      <c r="H15" s="58">
        <v>1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2043</v>
      </c>
      <c r="Y15" s="61">
        <v>43126</v>
      </c>
      <c r="Z15" s="58" t="s">
        <v>526</v>
      </c>
      <c r="AA15" s="58" t="s">
        <v>499</v>
      </c>
      <c r="AB15" s="58">
        <v>13.7</v>
      </c>
      <c r="AC15" s="58" t="s">
        <v>467</v>
      </c>
      <c r="AD15" s="58">
        <v>63</v>
      </c>
    </row>
    <row r="16" spans="1:30" ht="14.4" thickBot="1" x14ac:dyDescent="0.3">
      <c r="A16" s="58">
        <v>11</v>
      </c>
      <c r="B16" s="59">
        <v>6.2899999999999998E-2</v>
      </c>
      <c r="C16" s="59">
        <v>5.67E-2</v>
      </c>
      <c r="D16" s="59">
        <v>5.9700000000000003E-2</v>
      </c>
      <c r="F16" s="58" t="s">
        <v>488</v>
      </c>
      <c r="G16" s="60">
        <v>15088</v>
      </c>
      <c r="H16" s="58">
        <v>1.01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2030</v>
      </c>
      <c r="Y16" s="61">
        <v>43194</v>
      </c>
      <c r="Z16" s="58" t="s">
        <v>524</v>
      </c>
      <c r="AA16" s="58" t="s">
        <v>497</v>
      </c>
      <c r="AB16" s="58">
        <v>13.6</v>
      </c>
      <c r="AC16" s="58" t="s">
        <v>467</v>
      </c>
      <c r="AD16" s="58">
        <v>66</v>
      </c>
    </row>
    <row r="17" spans="1:30" ht="14.4" thickBot="1" x14ac:dyDescent="0.3">
      <c r="A17" s="58">
        <v>12</v>
      </c>
      <c r="B17" s="59">
        <v>6.6299999999999998E-2</v>
      </c>
      <c r="C17" s="59">
        <v>6.0999999999999999E-2</v>
      </c>
      <c r="D17" s="59">
        <v>6.3600000000000004E-2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2022</v>
      </c>
      <c r="Y17" s="61">
        <v>43160</v>
      </c>
      <c r="Z17" s="58" t="s">
        <v>526</v>
      </c>
      <c r="AA17" s="58" t="s">
        <v>498</v>
      </c>
      <c r="AB17" s="58">
        <v>13.6</v>
      </c>
      <c r="AC17" s="58" t="s">
        <v>467</v>
      </c>
      <c r="AD17" s="58">
        <v>57</v>
      </c>
    </row>
    <row r="18" spans="1:30" ht="14.4" thickBot="1" x14ac:dyDescent="0.3">
      <c r="A18" s="58">
        <v>13</v>
      </c>
      <c r="B18" s="59">
        <v>6.83E-2</v>
      </c>
      <c r="C18" s="59">
        <v>6.6100000000000006E-2</v>
      </c>
      <c r="D18" s="59">
        <v>6.7299999999999999E-2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2002</v>
      </c>
      <c r="Y18" s="61">
        <v>43189</v>
      </c>
      <c r="Z18" s="58" t="s">
        <v>519</v>
      </c>
      <c r="AA18" s="58" t="s">
        <v>499</v>
      </c>
      <c r="AB18" s="58">
        <v>13.4</v>
      </c>
      <c r="AC18" s="58" t="s">
        <v>467</v>
      </c>
      <c r="AD18" s="58">
        <v>50</v>
      </c>
    </row>
    <row r="19" spans="1:30" ht="17.25" customHeight="1" thickBot="1" x14ac:dyDescent="0.3">
      <c r="A19" s="58">
        <v>14</v>
      </c>
      <c r="B19" s="59">
        <v>6.88E-2</v>
      </c>
      <c r="C19" s="59">
        <v>6.8699999999999997E-2</v>
      </c>
      <c r="D19" s="59">
        <v>6.9000000000000006E-2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1919</v>
      </c>
      <c r="Y19" s="61">
        <v>43418</v>
      </c>
      <c r="Z19" s="58" t="s">
        <v>528</v>
      </c>
      <c r="AA19" s="58" t="s">
        <v>497</v>
      </c>
      <c r="AB19" s="58">
        <v>12.9</v>
      </c>
      <c r="AC19" s="58" t="s">
        <v>468</v>
      </c>
      <c r="AD19" s="58">
        <v>71</v>
      </c>
    </row>
    <row r="20" spans="1:30" ht="17.25" customHeight="1" thickBot="1" x14ac:dyDescent="0.3">
      <c r="A20" s="58">
        <v>15</v>
      </c>
      <c r="B20" s="59">
        <v>7.6799999999999993E-2</v>
      </c>
      <c r="C20" s="59">
        <v>7.0999999999999994E-2</v>
      </c>
      <c r="D20" s="59">
        <v>7.4200000000000002E-2</v>
      </c>
      <c r="F20" s="58" t="s">
        <v>491</v>
      </c>
      <c r="G20" s="60">
        <v>9924</v>
      </c>
      <c r="H20" s="58">
        <v>0.66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1840</v>
      </c>
      <c r="Y20" s="61">
        <v>43112</v>
      </c>
      <c r="Z20" s="58" t="s">
        <v>526</v>
      </c>
      <c r="AA20" s="58" t="s">
        <v>499</v>
      </c>
      <c r="AB20" s="58">
        <v>12.3</v>
      </c>
      <c r="AC20" s="58" t="s">
        <v>467</v>
      </c>
      <c r="AD20" s="58">
        <v>58</v>
      </c>
    </row>
    <row r="21" spans="1:30" ht="17.25" customHeight="1" thickBot="1" x14ac:dyDescent="0.3">
      <c r="A21" s="58">
        <v>16</v>
      </c>
      <c r="B21" s="59">
        <v>9.3200000000000005E-2</v>
      </c>
      <c r="C21" s="59">
        <v>7.5200000000000003E-2</v>
      </c>
      <c r="D21" s="59">
        <v>8.4199999999999997E-2</v>
      </c>
      <c r="F21" s="58" t="s">
        <v>495</v>
      </c>
      <c r="G21" s="60">
        <v>15590</v>
      </c>
      <c r="H21" s="58">
        <v>1.04</v>
      </c>
      <c r="J21" s="46">
        <v>5</v>
      </c>
      <c r="K21" s="46">
        <f>X6</f>
        <v>2372</v>
      </c>
      <c r="L21" s="52"/>
      <c r="M21" s="46"/>
      <c r="N21" s="57">
        <f>K21/$F$2</f>
        <v>0.15813333333333332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1789</v>
      </c>
      <c r="Y21" s="61">
        <v>43432</v>
      </c>
      <c r="Z21" s="58" t="s">
        <v>526</v>
      </c>
      <c r="AA21" s="58" t="s">
        <v>497</v>
      </c>
      <c r="AB21" s="58">
        <v>12</v>
      </c>
      <c r="AC21" s="58" t="s">
        <v>467</v>
      </c>
      <c r="AD21" s="58">
        <v>57</v>
      </c>
    </row>
    <row r="22" spans="1:30" ht="17.25" customHeight="1" thickBot="1" x14ac:dyDescent="0.3">
      <c r="A22" s="58">
        <v>17</v>
      </c>
      <c r="B22" s="59">
        <v>0.1003</v>
      </c>
      <c r="C22" s="59">
        <v>7.85E-2</v>
      </c>
      <c r="D22" s="59">
        <v>8.9099999999999999E-2</v>
      </c>
      <c r="F22" s="58" t="s">
        <v>496</v>
      </c>
      <c r="G22" s="60">
        <v>16249</v>
      </c>
      <c r="H22" s="58">
        <v>1.0900000000000001</v>
      </c>
      <c r="J22" s="46">
        <v>10</v>
      </c>
      <c r="K22" s="46">
        <f>X11</f>
        <v>2195</v>
      </c>
      <c r="L22" s="52"/>
      <c r="M22" s="46"/>
      <c r="N22" s="57">
        <f t="shared" ref="N22:N28" si="0">K22/$F$2</f>
        <v>0.14633333333333334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1753</v>
      </c>
      <c r="Y22" s="61">
        <v>43201</v>
      </c>
      <c r="Z22" s="58" t="s">
        <v>518</v>
      </c>
      <c r="AA22" s="58" t="s">
        <v>497</v>
      </c>
      <c r="AB22" s="58">
        <v>11.8</v>
      </c>
      <c r="AC22" s="58" t="s">
        <v>467</v>
      </c>
      <c r="AD22" s="58">
        <v>59</v>
      </c>
    </row>
    <row r="23" spans="1:30" ht="17.25" customHeight="1" thickBot="1" x14ac:dyDescent="0.3">
      <c r="A23" s="58">
        <v>18</v>
      </c>
      <c r="B23" s="59">
        <v>7.7200000000000005E-2</v>
      </c>
      <c r="C23" s="59">
        <v>6.3600000000000004E-2</v>
      </c>
      <c r="D23" s="59">
        <v>7.0099999999999996E-2</v>
      </c>
      <c r="F23" s="58" t="s">
        <v>497</v>
      </c>
      <c r="G23" s="60">
        <v>16585</v>
      </c>
      <c r="H23" s="58">
        <v>1.1100000000000001</v>
      </c>
      <c r="J23" s="46">
        <v>20</v>
      </c>
      <c r="K23" s="46">
        <f>X12</f>
        <v>2119</v>
      </c>
      <c r="L23" s="52"/>
      <c r="M23" s="46"/>
      <c r="N23" s="57">
        <f t="shared" si="0"/>
        <v>0.14126666666666668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1714</v>
      </c>
      <c r="Y23" s="61">
        <v>43129</v>
      </c>
      <c r="Z23" s="58" t="s">
        <v>526</v>
      </c>
      <c r="AA23" s="58" t="s">
        <v>495</v>
      </c>
      <c r="AB23" s="58">
        <v>11.5</v>
      </c>
      <c r="AC23" s="58" t="s">
        <v>467</v>
      </c>
      <c r="AD23" s="58">
        <v>53</v>
      </c>
    </row>
    <row r="24" spans="1:30" ht="17.25" customHeight="1" thickBot="1" x14ac:dyDescent="0.3">
      <c r="A24" s="58">
        <v>19</v>
      </c>
      <c r="B24" s="59">
        <v>4.9000000000000002E-2</v>
      </c>
      <c r="C24" s="59">
        <v>4.6300000000000001E-2</v>
      </c>
      <c r="D24" s="59">
        <v>4.7500000000000001E-2</v>
      </c>
      <c r="F24" s="58" t="s">
        <v>498</v>
      </c>
      <c r="G24" s="60">
        <v>16916</v>
      </c>
      <c r="H24" s="58">
        <v>1.1299999999999999</v>
      </c>
      <c r="J24" s="46">
        <v>30</v>
      </c>
      <c r="K24" s="46">
        <f>X14</f>
        <v>2070</v>
      </c>
      <c r="L24" s="52"/>
      <c r="M24" s="46"/>
      <c r="N24" s="57">
        <f t="shared" si="0"/>
        <v>0.13800000000000001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1678</v>
      </c>
      <c r="Y24" s="61">
        <v>43147</v>
      </c>
      <c r="Z24" s="58" t="s">
        <v>519</v>
      </c>
      <c r="AA24" s="58" t="s">
        <v>499</v>
      </c>
      <c r="AB24" s="58">
        <v>11.3</v>
      </c>
      <c r="AC24" s="58" t="s">
        <v>467</v>
      </c>
      <c r="AD24" s="58">
        <v>56</v>
      </c>
    </row>
    <row r="25" spans="1:30" ht="17.25" customHeight="1" thickBot="1" x14ac:dyDescent="0.3">
      <c r="A25" s="58">
        <v>20</v>
      </c>
      <c r="B25" s="59">
        <v>2.92E-2</v>
      </c>
      <c r="C25" s="59">
        <v>3.5700000000000003E-2</v>
      </c>
      <c r="D25" s="59">
        <v>3.2399999999999998E-2</v>
      </c>
      <c r="F25" s="58" t="s">
        <v>499</v>
      </c>
      <c r="G25" s="60">
        <v>17021</v>
      </c>
      <c r="H25" s="58">
        <v>1.1399999999999999</v>
      </c>
      <c r="J25" s="46">
        <v>50</v>
      </c>
      <c r="K25" s="46">
        <f>X18</f>
        <v>2002</v>
      </c>
      <c r="L25" s="52"/>
      <c r="M25" s="46"/>
      <c r="N25" s="57">
        <f t="shared" si="0"/>
        <v>0.13346666666666668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0.02</v>
      </c>
      <c r="C26" s="59">
        <v>2.87E-2</v>
      </c>
      <c r="D26" s="59">
        <v>2.4400000000000002E-2</v>
      </c>
      <c r="F26" s="58" t="s">
        <v>500</v>
      </c>
      <c r="G26" s="60">
        <v>12357</v>
      </c>
      <c r="H26" s="58">
        <v>0.83</v>
      </c>
      <c r="J26" s="46">
        <v>100</v>
      </c>
      <c r="K26" s="46">
        <f>X20</f>
        <v>1840</v>
      </c>
      <c r="L26" s="52"/>
      <c r="M26" s="46"/>
      <c r="N26" s="57">
        <f t="shared" si="0"/>
        <v>0.12266666666666666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1.43E-2</v>
      </c>
      <c r="C27" s="59">
        <v>1.95E-2</v>
      </c>
      <c r="D27" s="59">
        <v>1.6899999999999998E-2</v>
      </c>
      <c r="J27" s="46">
        <v>150</v>
      </c>
      <c r="K27" s="46">
        <f>X22</f>
        <v>1753</v>
      </c>
      <c r="L27" s="52"/>
      <c r="M27" s="46"/>
      <c r="N27" s="57">
        <f t="shared" si="0"/>
        <v>0.11686666666666666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8.3000000000000001E-3</v>
      </c>
      <c r="C28" s="59">
        <v>1.1299999999999999E-2</v>
      </c>
      <c r="D28" s="59">
        <v>9.7999999999999997E-3</v>
      </c>
      <c r="J28" s="46">
        <v>200</v>
      </c>
      <c r="K28" s="46">
        <f>X24</f>
        <v>1678</v>
      </c>
      <c r="L28" s="52"/>
      <c r="M28" s="46"/>
      <c r="N28" s="57">
        <f t="shared" si="0"/>
        <v>0.11186666666666667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560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32700</v>
      </c>
      <c r="H2" s="41" t="s">
        <v>465</v>
      </c>
      <c r="O2" s="108"/>
      <c r="P2" s="108"/>
      <c r="Q2" s="108"/>
      <c r="R2" s="108"/>
      <c r="S2" s="108"/>
      <c r="T2" s="108"/>
      <c r="U2" s="112"/>
      <c r="W2" s="58">
        <v>1</v>
      </c>
      <c r="X2" s="58">
        <v>3819</v>
      </c>
      <c r="Y2" s="61">
        <v>43419</v>
      </c>
      <c r="Z2" s="58" t="s">
        <v>522</v>
      </c>
      <c r="AA2" s="58" t="s">
        <v>498</v>
      </c>
      <c r="AB2" s="58">
        <v>11.5</v>
      </c>
      <c r="AC2" s="58" t="s">
        <v>468</v>
      </c>
      <c r="AD2" s="58">
        <v>51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3779</v>
      </c>
      <c r="Y3" s="61">
        <v>43403</v>
      </c>
      <c r="Z3" s="58" t="s">
        <v>529</v>
      </c>
      <c r="AA3" s="58" t="s">
        <v>496</v>
      </c>
      <c r="AB3" s="58">
        <v>11.3</v>
      </c>
      <c r="AC3" s="58" t="s">
        <v>468</v>
      </c>
      <c r="AD3" s="58">
        <v>50</v>
      </c>
    </row>
    <row r="4" spans="1:30" ht="14.4" thickBot="1" x14ac:dyDescent="0.3">
      <c r="A4" s="42" t="s">
        <v>466</v>
      </c>
      <c r="B4" s="43" t="s">
        <v>467</v>
      </c>
      <c r="C4" s="91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3745</v>
      </c>
      <c r="Y4" s="61">
        <v>43129</v>
      </c>
      <c r="Z4" s="58" t="s">
        <v>518</v>
      </c>
      <c r="AA4" s="58" t="s">
        <v>495</v>
      </c>
      <c r="AB4" s="58">
        <v>11.2</v>
      </c>
      <c r="AC4" s="58" t="s">
        <v>468</v>
      </c>
      <c r="AD4" s="58">
        <v>56</v>
      </c>
    </row>
    <row r="5" spans="1:30" ht="18.75" customHeight="1" thickBot="1" x14ac:dyDescent="0.3">
      <c r="A5" s="58">
        <v>0</v>
      </c>
      <c r="B5" s="59">
        <v>5.3E-3</v>
      </c>
      <c r="C5" s="59">
        <v>4.0000000000000001E-3</v>
      </c>
      <c r="D5" s="59">
        <v>4.5999999999999999E-3</v>
      </c>
      <c r="F5" s="58" t="s">
        <v>474</v>
      </c>
      <c r="G5" s="60">
        <v>35788</v>
      </c>
      <c r="H5" s="58">
        <v>1.1000000000000001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3736</v>
      </c>
      <c r="Y5" s="61">
        <v>43111</v>
      </c>
      <c r="Z5" s="58" t="s">
        <v>518</v>
      </c>
      <c r="AA5" s="58" t="s">
        <v>498</v>
      </c>
      <c r="AB5" s="58">
        <v>11.2</v>
      </c>
      <c r="AC5" s="58" t="s">
        <v>468</v>
      </c>
      <c r="AD5" s="58">
        <v>50</v>
      </c>
    </row>
    <row r="6" spans="1:30" ht="17.25" customHeight="1" thickBot="1" x14ac:dyDescent="0.3">
      <c r="A6" s="58">
        <v>1</v>
      </c>
      <c r="B6" s="59">
        <v>3.3999999999999998E-3</v>
      </c>
      <c r="C6" s="59">
        <v>2.7000000000000001E-3</v>
      </c>
      <c r="D6" s="59">
        <v>3.0000000000000001E-3</v>
      </c>
      <c r="F6" s="58" t="s">
        <v>476</v>
      </c>
      <c r="G6" s="60">
        <v>37744</v>
      </c>
      <c r="H6" s="58">
        <v>1.1599999999999999</v>
      </c>
      <c r="J6" s="47" t="s">
        <v>477</v>
      </c>
      <c r="K6" s="48">
        <f>LARGE((K8,K9),1)</f>
        <v>0.68404907975460116</v>
      </c>
      <c r="N6" s="48" t="s">
        <v>468</v>
      </c>
      <c r="O6" s="93"/>
      <c r="P6" s="93"/>
      <c r="Q6" s="93"/>
      <c r="R6" s="93"/>
      <c r="S6" s="93"/>
      <c r="T6" s="93"/>
      <c r="U6" s="97"/>
      <c r="W6" s="58">
        <v>5</v>
      </c>
      <c r="X6" s="58">
        <v>3687</v>
      </c>
      <c r="Y6" s="61">
        <v>43423</v>
      </c>
      <c r="Z6" s="58" t="s">
        <v>522</v>
      </c>
      <c r="AA6" s="58" t="s">
        <v>495</v>
      </c>
      <c r="AB6" s="58">
        <v>11.1</v>
      </c>
      <c r="AC6" s="58" t="s">
        <v>468</v>
      </c>
      <c r="AD6" s="58">
        <v>51</v>
      </c>
    </row>
    <row r="7" spans="1:30" ht="17.25" customHeight="1" thickBot="1" x14ac:dyDescent="0.3">
      <c r="A7" s="58">
        <v>2</v>
      </c>
      <c r="B7" s="59">
        <v>2.3E-3</v>
      </c>
      <c r="C7" s="59">
        <v>2.0999999999999999E-3</v>
      </c>
      <c r="D7" s="59">
        <v>2.2000000000000001E-3</v>
      </c>
      <c r="F7" s="58" t="s">
        <v>478</v>
      </c>
      <c r="G7" s="60">
        <v>35864</v>
      </c>
      <c r="H7" s="58">
        <v>1.1000000000000001</v>
      </c>
      <c r="J7" s="49" t="s">
        <v>479</v>
      </c>
      <c r="K7" s="48">
        <f>LARGE((K10,K11),1)</f>
        <v>0.54086845466155808</v>
      </c>
      <c r="N7" s="48" t="s">
        <v>467</v>
      </c>
      <c r="O7" s="93"/>
      <c r="P7" s="93"/>
      <c r="Q7" s="93"/>
      <c r="R7" s="93"/>
      <c r="S7" s="93"/>
      <c r="T7" s="93"/>
      <c r="U7" s="97"/>
      <c r="W7" s="58">
        <v>6</v>
      </c>
      <c r="X7" s="58">
        <v>3628</v>
      </c>
      <c r="Y7" s="61">
        <v>43110</v>
      </c>
      <c r="Z7" s="58" t="s">
        <v>518</v>
      </c>
      <c r="AA7" s="58" t="s">
        <v>497</v>
      </c>
      <c r="AB7" s="58">
        <v>10.9</v>
      </c>
      <c r="AC7" s="58" t="s">
        <v>467</v>
      </c>
      <c r="AD7" s="58">
        <v>52</v>
      </c>
    </row>
    <row r="8" spans="1:30" ht="17.25" customHeight="1" thickBot="1" x14ac:dyDescent="0.35">
      <c r="A8" s="58">
        <v>3</v>
      </c>
      <c r="B8" s="59">
        <v>1.8E-3</v>
      </c>
      <c r="C8" s="59">
        <v>2.8E-3</v>
      </c>
      <c r="D8" s="59">
        <v>2.3E-3</v>
      </c>
      <c r="F8" s="58" t="s">
        <v>480</v>
      </c>
      <c r="G8" s="60">
        <v>35590</v>
      </c>
      <c r="H8" s="58">
        <v>1.0900000000000001</v>
      </c>
      <c r="K8" s="50">
        <f>LARGE(B11:C11,1)/(B11+C11)</f>
        <v>0.68404907975460116</v>
      </c>
      <c r="O8" s="93"/>
      <c r="P8" s="93"/>
      <c r="Q8" s="93"/>
      <c r="R8" s="93"/>
      <c r="S8" s="93"/>
      <c r="T8" s="93"/>
      <c r="U8" s="97"/>
      <c r="W8" s="58">
        <v>7</v>
      </c>
      <c r="X8" s="58">
        <v>3601</v>
      </c>
      <c r="Y8" s="61">
        <v>43109</v>
      </c>
      <c r="Z8" s="58" t="s">
        <v>520</v>
      </c>
      <c r="AA8" s="58" t="s">
        <v>496</v>
      </c>
      <c r="AB8" s="58">
        <v>10.8</v>
      </c>
      <c r="AC8" s="58" t="s">
        <v>468</v>
      </c>
      <c r="AD8" s="58">
        <v>55</v>
      </c>
    </row>
    <row r="9" spans="1:30" ht="17.25" customHeight="1" thickBot="1" x14ac:dyDescent="0.35">
      <c r="A9" s="58">
        <v>4</v>
      </c>
      <c r="B9" s="59">
        <v>2.7000000000000001E-3</v>
      </c>
      <c r="C9" s="59">
        <v>4.5999999999999999E-3</v>
      </c>
      <c r="D9" s="59">
        <v>3.7000000000000002E-3</v>
      </c>
      <c r="F9" s="58" t="s">
        <v>481</v>
      </c>
      <c r="G9" s="60">
        <v>31469</v>
      </c>
      <c r="H9" s="58">
        <v>0.97</v>
      </c>
      <c r="K9" s="50">
        <f>LARGE(B12:C12,1)/(B12+C12)</f>
        <v>0.54448979591836733</v>
      </c>
      <c r="O9" s="93"/>
      <c r="P9" s="93"/>
      <c r="Q9" s="93"/>
      <c r="R9" s="93"/>
      <c r="S9" s="93"/>
      <c r="T9" s="93"/>
      <c r="U9" s="97"/>
      <c r="W9" s="58">
        <v>8</v>
      </c>
      <c r="X9" s="58">
        <v>3592</v>
      </c>
      <c r="Y9" s="61">
        <v>43111</v>
      </c>
      <c r="Z9" s="58" t="s">
        <v>519</v>
      </c>
      <c r="AA9" s="58" t="s">
        <v>498</v>
      </c>
      <c r="AB9" s="58">
        <v>10.8</v>
      </c>
      <c r="AC9" s="58" t="s">
        <v>468</v>
      </c>
      <c r="AD9" s="58">
        <v>52</v>
      </c>
    </row>
    <row r="10" spans="1:30" ht="17.25" customHeight="1" thickBot="1" x14ac:dyDescent="0.35">
      <c r="A10" s="58">
        <v>5</v>
      </c>
      <c r="B10" s="59">
        <v>5.8999999999999999E-3</v>
      </c>
      <c r="C10" s="59">
        <v>1.2800000000000001E-2</v>
      </c>
      <c r="D10" s="59">
        <v>9.4000000000000004E-3</v>
      </c>
      <c r="F10" s="58" t="s">
        <v>482</v>
      </c>
      <c r="G10" s="60">
        <v>28524</v>
      </c>
      <c r="H10" s="58">
        <v>0.88</v>
      </c>
      <c r="K10" s="50">
        <f>LARGE(B20:C20,1)/(B20+C20)</f>
        <v>0.51986970684039091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3592</v>
      </c>
      <c r="Y10" s="61">
        <v>43172</v>
      </c>
      <c r="Z10" s="58" t="s">
        <v>518</v>
      </c>
      <c r="AA10" s="58" t="s">
        <v>496</v>
      </c>
      <c r="AB10" s="58">
        <v>10.8</v>
      </c>
      <c r="AC10" s="58" t="s">
        <v>467</v>
      </c>
      <c r="AD10" s="58">
        <v>51</v>
      </c>
    </row>
    <row r="11" spans="1:30" ht="17.25" customHeight="1" thickBot="1" x14ac:dyDescent="0.35">
      <c r="A11" s="58">
        <v>6</v>
      </c>
      <c r="B11" s="59">
        <v>2.06E-2</v>
      </c>
      <c r="C11" s="59">
        <v>4.4600000000000001E-2</v>
      </c>
      <c r="D11" s="59">
        <v>3.27E-2</v>
      </c>
      <c r="F11" s="58" t="s">
        <v>483</v>
      </c>
      <c r="G11" s="60">
        <v>28673</v>
      </c>
      <c r="H11" s="58">
        <v>0.88</v>
      </c>
      <c r="K11" s="50">
        <f>LARGE(B21:C21,1)/(B21+C21)</f>
        <v>0.54086845466155808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3550</v>
      </c>
      <c r="Y11" s="61">
        <v>43174</v>
      </c>
      <c r="Z11" s="58" t="s">
        <v>518</v>
      </c>
      <c r="AA11" s="58" t="s">
        <v>498</v>
      </c>
      <c r="AB11" s="58">
        <v>10.7</v>
      </c>
      <c r="AC11" s="58" t="s">
        <v>468</v>
      </c>
      <c r="AD11" s="58">
        <v>51</v>
      </c>
    </row>
    <row r="12" spans="1:30" ht="17.25" customHeight="1" thickBot="1" x14ac:dyDescent="0.3">
      <c r="A12" s="58">
        <v>7</v>
      </c>
      <c r="B12" s="59">
        <v>5.5800000000000002E-2</v>
      </c>
      <c r="C12" s="59">
        <v>6.6699999999999995E-2</v>
      </c>
      <c r="D12" s="59">
        <v>6.13E-2</v>
      </c>
      <c r="F12" s="58" t="s">
        <v>484</v>
      </c>
      <c r="G12" s="60">
        <v>30055</v>
      </c>
      <c r="H12" s="58">
        <v>0.92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3461</v>
      </c>
      <c r="Y12" s="61">
        <v>43432</v>
      </c>
      <c r="Z12" s="58" t="s">
        <v>518</v>
      </c>
      <c r="AA12" s="58" t="s">
        <v>497</v>
      </c>
      <c r="AB12" s="58">
        <v>10.4</v>
      </c>
      <c r="AC12" s="58" t="s">
        <v>467</v>
      </c>
      <c r="AD12" s="58">
        <v>50</v>
      </c>
    </row>
    <row r="13" spans="1:30" ht="17.25" customHeight="1" thickBot="1" x14ac:dyDescent="0.3">
      <c r="A13" s="58">
        <v>8</v>
      </c>
      <c r="B13" s="59">
        <v>5.9200000000000003E-2</v>
      </c>
      <c r="C13" s="59">
        <v>6.59E-2</v>
      </c>
      <c r="D13" s="59">
        <v>6.2600000000000003E-2</v>
      </c>
      <c r="F13" s="58" t="s">
        <v>485</v>
      </c>
      <c r="G13" s="60">
        <v>30666</v>
      </c>
      <c r="H13" s="58">
        <v>0.94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3444</v>
      </c>
      <c r="Y13" s="61">
        <v>43417</v>
      </c>
      <c r="Z13" s="58" t="s">
        <v>518</v>
      </c>
      <c r="AA13" s="58" t="s">
        <v>496</v>
      </c>
      <c r="AB13" s="58">
        <v>10.3</v>
      </c>
      <c r="AC13" s="58" t="s">
        <v>467</v>
      </c>
      <c r="AD13" s="58">
        <v>51</v>
      </c>
    </row>
    <row r="14" spans="1:30" ht="14.4" thickBot="1" x14ac:dyDescent="0.3">
      <c r="A14" s="58">
        <v>9</v>
      </c>
      <c r="B14" s="59">
        <v>5.7599999999999998E-2</v>
      </c>
      <c r="C14" s="59">
        <v>6.3E-2</v>
      </c>
      <c r="D14" s="59">
        <v>6.0299999999999999E-2</v>
      </c>
      <c r="F14" s="58" t="s">
        <v>486</v>
      </c>
      <c r="G14" s="60">
        <v>33298</v>
      </c>
      <c r="H14" s="58">
        <v>1.02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3407</v>
      </c>
      <c r="Y14" s="61">
        <v>43403</v>
      </c>
      <c r="Z14" s="58" t="s">
        <v>518</v>
      </c>
      <c r="AA14" s="58" t="s">
        <v>496</v>
      </c>
      <c r="AB14" s="58">
        <v>10.199999999999999</v>
      </c>
      <c r="AC14" s="58" t="s">
        <v>467</v>
      </c>
      <c r="AD14" s="58">
        <v>50</v>
      </c>
    </row>
    <row r="15" spans="1:30" ht="14.4" thickBot="1" x14ac:dyDescent="0.3">
      <c r="A15" s="58">
        <v>10</v>
      </c>
      <c r="B15" s="59">
        <v>5.9499999999999997E-2</v>
      </c>
      <c r="C15" s="59">
        <v>6.5299999999999997E-2</v>
      </c>
      <c r="D15" s="59">
        <v>6.2399999999999997E-2</v>
      </c>
      <c r="F15" s="58" t="s">
        <v>487</v>
      </c>
      <c r="G15" s="60">
        <v>32728</v>
      </c>
      <c r="H15" s="58">
        <v>1.01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3389</v>
      </c>
      <c r="Y15" s="61">
        <v>43439</v>
      </c>
      <c r="Z15" s="58" t="s">
        <v>518</v>
      </c>
      <c r="AA15" s="58" t="s">
        <v>497</v>
      </c>
      <c r="AB15" s="58">
        <v>10.199999999999999</v>
      </c>
      <c r="AC15" s="58" t="s">
        <v>468</v>
      </c>
      <c r="AD15" s="58">
        <v>51</v>
      </c>
    </row>
    <row r="16" spans="1:30" ht="14.4" thickBot="1" x14ac:dyDescent="0.3">
      <c r="A16" s="58">
        <v>11</v>
      </c>
      <c r="B16" s="59">
        <v>6.3200000000000006E-2</v>
      </c>
      <c r="C16" s="59">
        <v>6.8900000000000003E-2</v>
      </c>
      <c r="D16" s="59">
        <v>6.6100000000000006E-2</v>
      </c>
      <c r="F16" s="58" t="s">
        <v>488</v>
      </c>
      <c r="G16" s="60">
        <v>32515</v>
      </c>
      <c r="H16" s="58">
        <v>1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3375</v>
      </c>
      <c r="Y16" s="61">
        <v>43143</v>
      </c>
      <c r="Z16" s="58" t="s">
        <v>518</v>
      </c>
      <c r="AA16" s="58" t="s">
        <v>495</v>
      </c>
      <c r="AB16" s="58">
        <v>10.1</v>
      </c>
      <c r="AC16" s="58" t="s">
        <v>467</v>
      </c>
      <c r="AD16" s="58">
        <v>50</v>
      </c>
    </row>
    <row r="17" spans="1:30" ht="14.4" thickBot="1" x14ac:dyDescent="0.3">
      <c r="A17" s="58">
        <v>12</v>
      </c>
      <c r="B17" s="59">
        <v>7.0400000000000004E-2</v>
      </c>
      <c r="C17" s="59">
        <v>7.2400000000000006E-2</v>
      </c>
      <c r="D17" s="59">
        <v>7.1400000000000005E-2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3367</v>
      </c>
      <c r="Y17" s="61">
        <v>43153</v>
      </c>
      <c r="Z17" s="58" t="s">
        <v>518</v>
      </c>
      <c r="AA17" s="58" t="s">
        <v>498</v>
      </c>
      <c r="AB17" s="58">
        <v>10.1</v>
      </c>
      <c r="AC17" s="58" t="s">
        <v>467</v>
      </c>
      <c r="AD17" s="58">
        <v>51</v>
      </c>
    </row>
    <row r="18" spans="1:30" ht="14.4" thickBot="1" x14ac:dyDescent="0.3">
      <c r="A18" s="58">
        <v>13</v>
      </c>
      <c r="B18" s="59">
        <v>7.2499999999999995E-2</v>
      </c>
      <c r="C18" s="59">
        <v>6.9400000000000003E-2</v>
      </c>
      <c r="D18" s="59">
        <v>7.0999999999999994E-2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3358</v>
      </c>
      <c r="Y18" s="61">
        <v>43174</v>
      </c>
      <c r="Z18" s="58" t="s">
        <v>519</v>
      </c>
      <c r="AA18" s="58" t="s">
        <v>498</v>
      </c>
      <c r="AB18" s="58">
        <v>10.1</v>
      </c>
      <c r="AC18" s="58" t="s">
        <v>467</v>
      </c>
      <c r="AD18" s="58">
        <v>52</v>
      </c>
    </row>
    <row r="19" spans="1:30" ht="17.25" customHeight="1" thickBot="1" x14ac:dyDescent="0.3">
      <c r="A19" s="58">
        <v>14</v>
      </c>
      <c r="B19" s="59">
        <v>7.4399999999999994E-2</v>
      </c>
      <c r="C19" s="59">
        <v>7.2499999999999995E-2</v>
      </c>
      <c r="D19" s="59">
        <v>7.3400000000000007E-2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3315</v>
      </c>
      <c r="Y19" s="61">
        <v>43109</v>
      </c>
      <c r="Z19" s="58" t="s">
        <v>519</v>
      </c>
      <c r="AA19" s="58" t="s">
        <v>496</v>
      </c>
      <c r="AB19" s="58">
        <v>10</v>
      </c>
      <c r="AC19" s="58" t="s">
        <v>467</v>
      </c>
      <c r="AD19" s="58">
        <v>52</v>
      </c>
    </row>
    <row r="20" spans="1:30" ht="17.25" customHeight="1" thickBot="1" x14ac:dyDescent="0.3">
      <c r="A20" s="58">
        <v>15</v>
      </c>
      <c r="B20" s="59">
        <v>7.9799999999999996E-2</v>
      </c>
      <c r="C20" s="59">
        <v>7.3700000000000002E-2</v>
      </c>
      <c r="D20" s="59">
        <v>7.6700000000000004E-2</v>
      </c>
      <c r="F20" s="58" t="s">
        <v>491</v>
      </c>
      <c r="G20" s="60">
        <v>20362</v>
      </c>
      <c r="H20" s="58">
        <v>0.63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3288</v>
      </c>
      <c r="Y20" s="61">
        <v>43122</v>
      </c>
      <c r="Z20" s="58" t="s">
        <v>519</v>
      </c>
      <c r="AA20" s="58" t="s">
        <v>495</v>
      </c>
      <c r="AB20" s="58">
        <v>9.9</v>
      </c>
      <c r="AC20" s="58" t="s">
        <v>467</v>
      </c>
      <c r="AD20" s="58">
        <v>51</v>
      </c>
    </row>
    <row r="21" spans="1:30" ht="17.25" customHeight="1" thickBot="1" x14ac:dyDescent="0.3">
      <c r="A21" s="58">
        <v>16</v>
      </c>
      <c r="B21" s="59">
        <v>8.4699999999999998E-2</v>
      </c>
      <c r="C21" s="59">
        <v>7.1900000000000006E-2</v>
      </c>
      <c r="D21" s="59">
        <v>7.8299999999999995E-2</v>
      </c>
      <c r="F21" s="58" t="s">
        <v>495</v>
      </c>
      <c r="G21" s="60">
        <v>35153</v>
      </c>
      <c r="H21" s="58">
        <v>1.08</v>
      </c>
      <c r="J21" s="46">
        <v>5</v>
      </c>
      <c r="K21" s="46">
        <f>X6</f>
        <v>3687</v>
      </c>
      <c r="L21" s="52"/>
      <c r="M21" s="46"/>
      <c r="N21" s="57">
        <f>K21/$F$2</f>
        <v>0.11275229357798165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3259</v>
      </c>
      <c r="Y21" s="61">
        <v>43146</v>
      </c>
      <c r="Z21" s="58" t="s">
        <v>519</v>
      </c>
      <c r="AA21" s="58" t="s">
        <v>498</v>
      </c>
      <c r="AB21" s="58">
        <v>9.8000000000000007</v>
      </c>
      <c r="AC21" s="58" t="s">
        <v>467</v>
      </c>
      <c r="AD21" s="58">
        <v>51</v>
      </c>
    </row>
    <row r="22" spans="1:30" ht="17.25" customHeight="1" thickBot="1" x14ac:dyDescent="0.3">
      <c r="A22" s="58">
        <v>17</v>
      </c>
      <c r="B22" s="59">
        <v>8.3599999999999994E-2</v>
      </c>
      <c r="C22" s="59">
        <v>7.3800000000000004E-2</v>
      </c>
      <c r="D22" s="59">
        <v>7.8700000000000006E-2</v>
      </c>
      <c r="F22" s="58" t="s">
        <v>496</v>
      </c>
      <c r="G22" s="60">
        <v>36463</v>
      </c>
      <c r="H22" s="58">
        <v>1.1200000000000001</v>
      </c>
      <c r="J22" s="46">
        <v>10</v>
      </c>
      <c r="K22" s="46">
        <f>X11</f>
        <v>3550</v>
      </c>
      <c r="L22" s="52"/>
      <c r="M22" s="46"/>
      <c r="N22" s="57">
        <f t="shared" ref="N22:N28" si="0">K22/$F$2</f>
        <v>0.10856269113149847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3234</v>
      </c>
      <c r="Y22" s="61">
        <v>43145</v>
      </c>
      <c r="Z22" s="58" t="s">
        <v>522</v>
      </c>
      <c r="AA22" s="58" t="s">
        <v>497</v>
      </c>
      <c r="AB22" s="58">
        <v>9.6999999999999993</v>
      </c>
      <c r="AC22" s="58" t="s">
        <v>468</v>
      </c>
      <c r="AD22" s="58">
        <v>52</v>
      </c>
    </row>
    <row r="23" spans="1:30" ht="17.25" customHeight="1" thickBot="1" x14ac:dyDescent="0.3">
      <c r="A23" s="58">
        <v>18</v>
      </c>
      <c r="B23" s="59">
        <v>6.1699999999999998E-2</v>
      </c>
      <c r="C23" s="59">
        <v>5.2299999999999999E-2</v>
      </c>
      <c r="D23" s="59">
        <v>5.6899999999999999E-2</v>
      </c>
      <c r="F23" s="58" t="s">
        <v>497</v>
      </c>
      <c r="G23" s="60">
        <v>37146</v>
      </c>
      <c r="H23" s="58">
        <v>1.1399999999999999</v>
      </c>
      <c r="J23" s="46">
        <v>20</v>
      </c>
      <c r="K23" s="46">
        <f>X12</f>
        <v>3461</v>
      </c>
      <c r="L23" s="52"/>
      <c r="M23" s="46"/>
      <c r="N23" s="57">
        <f t="shared" si="0"/>
        <v>0.10584097859327217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3202</v>
      </c>
      <c r="Y23" s="61">
        <v>43157</v>
      </c>
      <c r="Z23" s="58" t="s">
        <v>520</v>
      </c>
      <c r="AA23" s="58" t="s">
        <v>495</v>
      </c>
      <c r="AB23" s="58">
        <v>9.6</v>
      </c>
      <c r="AC23" s="58" t="s">
        <v>468</v>
      </c>
      <c r="AD23" s="58">
        <v>51</v>
      </c>
    </row>
    <row r="24" spans="1:30" ht="17.25" customHeight="1" thickBot="1" x14ac:dyDescent="0.3">
      <c r="A24" s="58">
        <v>19</v>
      </c>
      <c r="B24" s="59">
        <v>4.6300000000000001E-2</v>
      </c>
      <c r="C24" s="59">
        <v>3.6400000000000002E-2</v>
      </c>
      <c r="D24" s="59">
        <v>4.1300000000000003E-2</v>
      </c>
      <c r="F24" s="58" t="s">
        <v>498</v>
      </c>
      <c r="G24" s="60">
        <v>36761</v>
      </c>
      <c r="H24" s="58">
        <v>1.1299999999999999</v>
      </c>
      <c r="J24" s="46">
        <v>30</v>
      </c>
      <c r="K24" s="46">
        <f>X14</f>
        <v>3407</v>
      </c>
      <c r="L24" s="52"/>
      <c r="M24" s="46"/>
      <c r="N24" s="57">
        <f t="shared" si="0"/>
        <v>0.10418960244648318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3185</v>
      </c>
      <c r="Y24" s="61">
        <v>43158</v>
      </c>
      <c r="Z24" s="58" t="s">
        <v>522</v>
      </c>
      <c r="AA24" s="58" t="s">
        <v>496</v>
      </c>
      <c r="AB24" s="58">
        <v>9.6</v>
      </c>
      <c r="AC24" s="58" t="s">
        <v>468</v>
      </c>
      <c r="AD24" s="58">
        <v>51</v>
      </c>
    </row>
    <row r="25" spans="1:30" ht="17.25" customHeight="1" thickBot="1" x14ac:dyDescent="0.3">
      <c r="A25" s="58">
        <v>20</v>
      </c>
      <c r="B25" s="59">
        <v>3.2800000000000003E-2</v>
      </c>
      <c r="C25" s="59">
        <v>2.8799999999999999E-2</v>
      </c>
      <c r="D25" s="59">
        <v>3.0800000000000001E-2</v>
      </c>
      <c r="F25" s="58" t="s">
        <v>499</v>
      </c>
      <c r="G25" s="60">
        <v>35895</v>
      </c>
      <c r="H25" s="58">
        <v>1.1000000000000001</v>
      </c>
      <c r="J25" s="46">
        <v>50</v>
      </c>
      <c r="K25" s="46">
        <f>X18</f>
        <v>3358</v>
      </c>
      <c r="L25" s="52"/>
      <c r="M25" s="46"/>
      <c r="N25" s="57">
        <f t="shared" si="0"/>
        <v>0.10269113149847095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2.5000000000000001E-2</v>
      </c>
      <c r="C26" s="59">
        <v>2.3E-2</v>
      </c>
      <c r="D26" s="59">
        <v>2.4E-2</v>
      </c>
      <c r="F26" s="58" t="s">
        <v>500</v>
      </c>
      <c r="G26" s="60">
        <v>25357</v>
      </c>
      <c r="H26" s="58">
        <v>0.78</v>
      </c>
      <c r="J26" s="46">
        <v>100</v>
      </c>
      <c r="K26" s="46">
        <f>X20</f>
        <v>3288</v>
      </c>
      <c r="L26" s="52"/>
      <c r="M26" s="46"/>
      <c r="N26" s="57">
        <f t="shared" si="0"/>
        <v>0.10055045871559633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1.8700000000000001E-2</v>
      </c>
      <c r="C27" s="59">
        <v>1.54E-2</v>
      </c>
      <c r="D27" s="59">
        <v>1.7000000000000001E-2</v>
      </c>
      <c r="J27" s="46">
        <v>150</v>
      </c>
      <c r="K27" s="46">
        <f>X22</f>
        <v>3234</v>
      </c>
      <c r="L27" s="52"/>
      <c r="M27" s="46"/>
      <c r="N27" s="57">
        <f t="shared" si="0"/>
        <v>9.8899082568807334E-2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1.2800000000000001E-2</v>
      </c>
      <c r="C28" s="59">
        <v>7.1999999999999998E-3</v>
      </c>
      <c r="D28" s="59">
        <v>0.01</v>
      </c>
      <c r="J28" s="46">
        <v>200</v>
      </c>
      <c r="K28" s="46">
        <f>X24</f>
        <v>3185</v>
      </c>
      <c r="L28" s="52"/>
      <c r="M28" s="46"/>
      <c r="N28" s="57">
        <f t="shared" si="0"/>
        <v>9.7400611620795108E-2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561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41200</v>
      </c>
      <c r="H2" s="41" t="s">
        <v>465</v>
      </c>
      <c r="O2" s="108"/>
      <c r="P2" s="108"/>
      <c r="Q2" s="108"/>
      <c r="R2" s="108"/>
      <c r="S2" s="108"/>
      <c r="T2" s="108"/>
      <c r="U2" s="112"/>
      <c r="W2" s="58">
        <v>1</v>
      </c>
      <c r="X2" s="58">
        <v>6754</v>
      </c>
      <c r="Y2" s="61">
        <v>43118</v>
      </c>
      <c r="Z2" s="58" t="s">
        <v>529</v>
      </c>
      <c r="AA2" s="58" t="s">
        <v>498</v>
      </c>
      <c r="AB2" s="58">
        <v>16.8</v>
      </c>
      <c r="AC2" s="58" t="s">
        <v>502</v>
      </c>
      <c r="AD2" s="58">
        <v>51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5077</v>
      </c>
      <c r="Y3" s="61">
        <v>43118</v>
      </c>
      <c r="Z3" s="58" t="s">
        <v>544</v>
      </c>
      <c r="AA3" s="58" t="s">
        <v>498</v>
      </c>
      <c r="AB3" s="58">
        <v>12.6</v>
      </c>
      <c r="AC3" s="58" t="s">
        <v>501</v>
      </c>
      <c r="AD3" s="58">
        <v>58</v>
      </c>
    </row>
    <row r="4" spans="1:30" ht="14.4" thickBot="1" x14ac:dyDescent="0.3">
      <c r="A4" s="42" t="s">
        <v>466</v>
      </c>
      <c r="B4" s="43" t="s">
        <v>501</v>
      </c>
      <c r="C4" s="91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5038</v>
      </c>
      <c r="Y4" s="61">
        <v>43117</v>
      </c>
      <c r="Z4" s="58" t="s">
        <v>529</v>
      </c>
      <c r="AA4" s="58" t="s">
        <v>497</v>
      </c>
      <c r="AB4" s="58">
        <v>12.5</v>
      </c>
      <c r="AC4" s="58" t="s">
        <v>502</v>
      </c>
      <c r="AD4" s="58">
        <v>69</v>
      </c>
    </row>
    <row r="5" spans="1:30" ht="18.75" customHeight="1" thickBot="1" x14ac:dyDescent="0.3">
      <c r="A5" s="58">
        <v>0</v>
      </c>
      <c r="B5" s="59">
        <v>1.0500000000000001E-2</v>
      </c>
      <c r="C5" s="59">
        <v>7.3000000000000001E-3</v>
      </c>
      <c r="D5" s="59">
        <v>8.8999999999999999E-3</v>
      </c>
      <c r="F5" s="58" t="s">
        <v>474</v>
      </c>
      <c r="G5" s="60">
        <v>40195</v>
      </c>
      <c r="H5" s="58">
        <v>0.98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4853</v>
      </c>
      <c r="Y5" s="61">
        <v>43389</v>
      </c>
      <c r="Z5" s="58" t="s">
        <v>529</v>
      </c>
      <c r="AA5" s="58" t="s">
        <v>496</v>
      </c>
      <c r="AB5" s="58">
        <v>12</v>
      </c>
      <c r="AC5" s="58" t="s">
        <v>502</v>
      </c>
      <c r="AD5" s="58">
        <v>69</v>
      </c>
    </row>
    <row r="6" spans="1:30" ht="17.25" customHeight="1" thickBot="1" x14ac:dyDescent="0.3">
      <c r="A6" s="58">
        <v>1</v>
      </c>
      <c r="B6" s="59">
        <v>7.3000000000000001E-3</v>
      </c>
      <c r="C6" s="59">
        <v>5.1000000000000004E-3</v>
      </c>
      <c r="D6" s="59">
        <v>6.1999999999999998E-3</v>
      </c>
      <c r="F6" s="58" t="s">
        <v>476</v>
      </c>
      <c r="G6" s="60">
        <v>42524</v>
      </c>
      <c r="H6" s="58">
        <v>1.03</v>
      </c>
      <c r="J6" s="47" t="s">
        <v>477</v>
      </c>
      <c r="K6" s="48">
        <f>LARGE((K8,K9),1)</f>
        <v>0.71840542832909238</v>
      </c>
      <c r="N6" s="48" t="s">
        <v>502</v>
      </c>
      <c r="O6" s="93"/>
      <c r="P6" s="93"/>
      <c r="Q6" s="93"/>
      <c r="R6" s="93"/>
      <c r="S6" s="93"/>
      <c r="T6" s="93"/>
      <c r="U6" s="97"/>
      <c r="W6" s="58">
        <v>5</v>
      </c>
      <c r="X6" s="58">
        <v>4789</v>
      </c>
      <c r="Y6" s="61">
        <v>43174</v>
      </c>
      <c r="Z6" s="58" t="s">
        <v>518</v>
      </c>
      <c r="AA6" s="58" t="s">
        <v>498</v>
      </c>
      <c r="AB6" s="58">
        <v>11.9</v>
      </c>
      <c r="AC6" s="58" t="s">
        <v>501</v>
      </c>
      <c r="AD6" s="58">
        <v>63</v>
      </c>
    </row>
    <row r="7" spans="1:30" ht="17.25" customHeight="1" thickBot="1" x14ac:dyDescent="0.3">
      <c r="A7" s="58">
        <v>2</v>
      </c>
      <c r="B7" s="59">
        <v>6.4000000000000003E-3</v>
      </c>
      <c r="C7" s="59">
        <v>4.8999999999999998E-3</v>
      </c>
      <c r="D7" s="59">
        <v>5.5999999999999999E-3</v>
      </c>
      <c r="F7" s="58" t="s">
        <v>478</v>
      </c>
      <c r="G7" s="60">
        <v>42578</v>
      </c>
      <c r="H7" s="58">
        <v>1.04</v>
      </c>
      <c r="J7" s="49" t="s">
        <v>479</v>
      </c>
      <c r="K7" s="48">
        <f>LARGE((K10,K11),1)</f>
        <v>0.60422163588390498</v>
      </c>
      <c r="N7" s="48" t="s">
        <v>501</v>
      </c>
      <c r="O7" s="93"/>
      <c r="P7" s="93"/>
      <c r="Q7" s="93"/>
      <c r="R7" s="93"/>
      <c r="S7" s="93"/>
      <c r="T7" s="93"/>
      <c r="U7" s="97"/>
      <c r="W7" s="58">
        <v>6</v>
      </c>
      <c r="X7" s="58">
        <v>4788</v>
      </c>
      <c r="Y7" s="61">
        <v>43403</v>
      </c>
      <c r="Z7" s="58" t="s">
        <v>529</v>
      </c>
      <c r="AA7" s="58" t="s">
        <v>496</v>
      </c>
      <c r="AB7" s="58">
        <v>11.9</v>
      </c>
      <c r="AC7" s="58" t="s">
        <v>502</v>
      </c>
      <c r="AD7" s="58">
        <v>68</v>
      </c>
    </row>
    <row r="8" spans="1:30" ht="17.25" customHeight="1" thickBot="1" x14ac:dyDescent="0.35">
      <c r="A8" s="58">
        <v>3</v>
      </c>
      <c r="B8" s="59">
        <v>4.4999999999999997E-3</v>
      </c>
      <c r="C8" s="59">
        <v>6.1000000000000004E-3</v>
      </c>
      <c r="D8" s="59">
        <v>5.3E-3</v>
      </c>
      <c r="F8" s="58" t="s">
        <v>480</v>
      </c>
      <c r="G8" s="60">
        <v>42001</v>
      </c>
      <c r="H8" s="58">
        <v>1.02</v>
      </c>
      <c r="K8" s="50">
        <f>LARGE(B11:C11,1)/(B11+C11)</f>
        <v>0.71840542832909238</v>
      </c>
      <c r="O8" s="93"/>
      <c r="P8" s="93"/>
      <c r="Q8" s="93"/>
      <c r="R8" s="93"/>
      <c r="S8" s="93"/>
      <c r="T8" s="93"/>
      <c r="U8" s="97"/>
      <c r="W8" s="58">
        <v>7</v>
      </c>
      <c r="X8" s="58">
        <v>4778</v>
      </c>
      <c r="Y8" s="61">
        <v>43173</v>
      </c>
      <c r="Z8" s="58" t="s">
        <v>518</v>
      </c>
      <c r="AA8" s="58" t="s">
        <v>497</v>
      </c>
      <c r="AB8" s="58">
        <v>11.9</v>
      </c>
      <c r="AC8" s="58" t="s">
        <v>501</v>
      </c>
      <c r="AD8" s="58">
        <v>65</v>
      </c>
    </row>
    <row r="9" spans="1:30" ht="17.25" customHeight="1" thickBot="1" x14ac:dyDescent="0.35">
      <c r="A9" s="58">
        <v>4</v>
      </c>
      <c r="B9" s="59">
        <v>6.4999999999999997E-3</v>
      </c>
      <c r="C9" s="59">
        <v>1.2999999999999999E-2</v>
      </c>
      <c r="D9" s="59">
        <v>9.7999999999999997E-3</v>
      </c>
      <c r="F9" s="58" t="s">
        <v>481</v>
      </c>
      <c r="G9" s="60">
        <v>41040</v>
      </c>
      <c r="H9" s="58">
        <v>1</v>
      </c>
      <c r="K9" s="50">
        <f>LARGE(B12:C12,1)/(B12+C12)</f>
        <v>0.68351800554016617</v>
      </c>
      <c r="O9" s="93"/>
      <c r="P9" s="93"/>
      <c r="Q9" s="93"/>
      <c r="R9" s="93"/>
      <c r="S9" s="93"/>
      <c r="T9" s="93"/>
      <c r="U9" s="97"/>
      <c r="W9" s="58">
        <v>8</v>
      </c>
      <c r="X9" s="58">
        <v>4727</v>
      </c>
      <c r="Y9" s="61">
        <v>43306</v>
      </c>
      <c r="Z9" s="58" t="s">
        <v>518</v>
      </c>
      <c r="AA9" s="58" t="s">
        <v>497</v>
      </c>
      <c r="AB9" s="58">
        <v>11.7</v>
      </c>
      <c r="AC9" s="58" t="s">
        <v>501</v>
      </c>
      <c r="AD9" s="58">
        <v>66</v>
      </c>
    </row>
    <row r="10" spans="1:30" ht="17.25" customHeight="1" thickBot="1" x14ac:dyDescent="0.35">
      <c r="A10" s="58">
        <v>5</v>
      </c>
      <c r="B10" s="59">
        <v>1.4200000000000001E-2</v>
      </c>
      <c r="C10" s="59">
        <v>4.02E-2</v>
      </c>
      <c r="D10" s="59">
        <v>2.7400000000000001E-2</v>
      </c>
      <c r="F10" s="58" t="s">
        <v>482</v>
      </c>
      <c r="G10" s="60">
        <v>38727</v>
      </c>
      <c r="H10" s="58">
        <v>0.94</v>
      </c>
      <c r="K10" s="50">
        <f>LARGE(B20:C20,1)/(B20+C20)</f>
        <v>0.58440575321725974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4220</v>
      </c>
      <c r="Y10" s="61">
        <v>43284</v>
      </c>
      <c r="Z10" s="58" t="s">
        <v>519</v>
      </c>
      <c r="AA10" s="58" t="s">
        <v>496</v>
      </c>
      <c r="AB10" s="58">
        <v>10.5</v>
      </c>
      <c r="AC10" s="58" t="s">
        <v>501</v>
      </c>
      <c r="AD10" s="58">
        <v>62</v>
      </c>
    </row>
    <row r="11" spans="1:30" ht="17.25" customHeight="1" thickBot="1" x14ac:dyDescent="0.35">
      <c r="A11" s="58">
        <v>6</v>
      </c>
      <c r="B11" s="59">
        <v>3.32E-2</v>
      </c>
      <c r="C11" s="59">
        <v>8.4699999999999998E-2</v>
      </c>
      <c r="D11" s="59">
        <v>5.9499999999999997E-2</v>
      </c>
      <c r="F11" s="58" t="s">
        <v>483</v>
      </c>
      <c r="G11" s="60">
        <v>38207</v>
      </c>
      <c r="H11" s="58">
        <v>0.93</v>
      </c>
      <c r="K11" s="50">
        <f>LARGE(B21:C21,1)/(B21+C21)</f>
        <v>0.60422163588390498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4180</v>
      </c>
      <c r="Y11" s="61">
        <v>43418</v>
      </c>
      <c r="Z11" s="58" t="s">
        <v>518</v>
      </c>
      <c r="AA11" s="58" t="s">
        <v>497</v>
      </c>
      <c r="AB11" s="58">
        <v>10.4</v>
      </c>
      <c r="AC11" s="58" t="s">
        <v>501</v>
      </c>
      <c r="AD11" s="58">
        <v>66</v>
      </c>
    </row>
    <row r="12" spans="1:30" ht="17.25" customHeight="1" thickBot="1" x14ac:dyDescent="0.3">
      <c r="A12" s="58">
        <v>7</v>
      </c>
      <c r="B12" s="59">
        <v>4.5699999999999998E-2</v>
      </c>
      <c r="C12" s="59">
        <v>9.8699999999999996E-2</v>
      </c>
      <c r="D12" s="59">
        <v>7.2700000000000001E-2</v>
      </c>
      <c r="F12" s="58" t="s">
        <v>484</v>
      </c>
      <c r="G12" s="60">
        <v>40567</v>
      </c>
      <c r="H12" s="58">
        <v>0.99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4023</v>
      </c>
      <c r="Y12" s="61">
        <v>43411</v>
      </c>
      <c r="Z12" s="58" t="s">
        <v>529</v>
      </c>
      <c r="AA12" s="58" t="s">
        <v>497</v>
      </c>
      <c r="AB12" s="58">
        <v>10</v>
      </c>
      <c r="AC12" s="58" t="s">
        <v>502</v>
      </c>
      <c r="AD12" s="58">
        <v>71</v>
      </c>
    </row>
    <row r="13" spans="1:30" ht="17.25" customHeight="1" thickBot="1" x14ac:dyDescent="0.3">
      <c r="A13" s="58">
        <v>8</v>
      </c>
      <c r="B13" s="59">
        <v>4.4200000000000003E-2</v>
      </c>
      <c r="C13" s="59">
        <v>7.3300000000000004E-2</v>
      </c>
      <c r="D13" s="59">
        <v>5.91E-2</v>
      </c>
      <c r="F13" s="58" t="s">
        <v>485</v>
      </c>
      <c r="G13" s="60">
        <v>40029</v>
      </c>
      <c r="H13" s="58">
        <v>0.97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4015</v>
      </c>
      <c r="Y13" s="61">
        <v>43243</v>
      </c>
      <c r="Z13" s="58" t="s">
        <v>529</v>
      </c>
      <c r="AA13" s="58" t="s">
        <v>497</v>
      </c>
      <c r="AB13" s="58">
        <v>10</v>
      </c>
      <c r="AC13" s="58" t="s">
        <v>502</v>
      </c>
      <c r="AD13" s="58">
        <v>70</v>
      </c>
    </row>
    <row r="14" spans="1:30" ht="14.4" thickBot="1" x14ac:dyDescent="0.3">
      <c r="A14" s="58">
        <v>9</v>
      </c>
      <c r="B14" s="59">
        <v>4.1500000000000002E-2</v>
      </c>
      <c r="C14" s="59">
        <v>5.7799999999999997E-2</v>
      </c>
      <c r="D14" s="59">
        <v>4.9799999999999997E-2</v>
      </c>
      <c r="F14" s="58" t="s">
        <v>486</v>
      </c>
      <c r="G14" s="60">
        <v>42101</v>
      </c>
      <c r="H14" s="58">
        <v>1.02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4000</v>
      </c>
      <c r="Y14" s="61">
        <v>43318</v>
      </c>
      <c r="Z14" s="58" t="s">
        <v>518</v>
      </c>
      <c r="AA14" s="58" t="s">
        <v>495</v>
      </c>
      <c r="AB14" s="58">
        <v>9.9</v>
      </c>
      <c r="AC14" s="58" t="s">
        <v>501</v>
      </c>
      <c r="AD14" s="58">
        <v>69</v>
      </c>
    </row>
    <row r="15" spans="1:30" ht="14.4" thickBot="1" x14ac:dyDescent="0.3">
      <c r="A15" s="58">
        <v>10</v>
      </c>
      <c r="B15" s="59">
        <v>4.4499999999999998E-2</v>
      </c>
      <c r="C15" s="59">
        <v>5.4100000000000002E-2</v>
      </c>
      <c r="D15" s="59">
        <v>4.9399999999999999E-2</v>
      </c>
      <c r="F15" s="58" t="s">
        <v>487</v>
      </c>
      <c r="G15" s="60">
        <v>45164</v>
      </c>
      <c r="H15" s="58">
        <v>1.1000000000000001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3986</v>
      </c>
      <c r="Y15" s="61">
        <v>43152</v>
      </c>
      <c r="Z15" s="58" t="s">
        <v>529</v>
      </c>
      <c r="AA15" s="58" t="s">
        <v>497</v>
      </c>
      <c r="AB15" s="58">
        <v>9.9</v>
      </c>
      <c r="AC15" s="58" t="s">
        <v>502</v>
      </c>
      <c r="AD15" s="58">
        <v>69</v>
      </c>
    </row>
    <row r="16" spans="1:30" ht="14.4" thickBot="1" x14ac:dyDescent="0.3">
      <c r="A16" s="58">
        <v>11</v>
      </c>
      <c r="B16" s="59">
        <v>0.05</v>
      </c>
      <c r="C16" s="59">
        <v>5.2600000000000001E-2</v>
      </c>
      <c r="D16" s="59">
        <v>5.1299999999999998E-2</v>
      </c>
      <c r="F16" s="58" t="s">
        <v>488</v>
      </c>
      <c r="G16" s="60">
        <v>41005</v>
      </c>
      <c r="H16" s="58">
        <v>1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3973</v>
      </c>
      <c r="Y16" s="61">
        <v>43432</v>
      </c>
      <c r="Z16" s="58" t="s">
        <v>518</v>
      </c>
      <c r="AA16" s="58" t="s">
        <v>497</v>
      </c>
      <c r="AB16" s="58">
        <v>9.9</v>
      </c>
      <c r="AC16" s="58" t="s">
        <v>501</v>
      </c>
      <c r="AD16" s="58">
        <v>66</v>
      </c>
    </row>
    <row r="17" spans="1:30" ht="14.4" thickBot="1" x14ac:dyDescent="0.3">
      <c r="A17" s="58">
        <v>12</v>
      </c>
      <c r="B17" s="59">
        <v>5.62E-2</v>
      </c>
      <c r="C17" s="59">
        <v>5.3100000000000001E-2</v>
      </c>
      <c r="D17" s="59">
        <v>5.4600000000000003E-2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3965</v>
      </c>
      <c r="Y17" s="61">
        <v>43208</v>
      </c>
      <c r="Z17" s="58" t="s">
        <v>529</v>
      </c>
      <c r="AA17" s="58" t="s">
        <v>497</v>
      </c>
      <c r="AB17" s="58">
        <v>9.8000000000000007</v>
      </c>
      <c r="AC17" s="58" t="s">
        <v>502</v>
      </c>
      <c r="AD17" s="58">
        <v>70</v>
      </c>
    </row>
    <row r="18" spans="1:30" ht="14.4" thickBot="1" x14ac:dyDescent="0.3">
      <c r="A18" s="58">
        <v>13</v>
      </c>
      <c r="B18" s="59">
        <v>5.8599999999999999E-2</v>
      </c>
      <c r="C18" s="59">
        <v>5.33E-2</v>
      </c>
      <c r="D18" s="59">
        <v>5.5899999999999998E-2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3960</v>
      </c>
      <c r="Y18" s="61">
        <v>43165</v>
      </c>
      <c r="Z18" s="58" t="s">
        <v>518</v>
      </c>
      <c r="AA18" s="58" t="s">
        <v>496</v>
      </c>
      <c r="AB18" s="58">
        <v>9.8000000000000007</v>
      </c>
      <c r="AC18" s="58" t="s">
        <v>501</v>
      </c>
      <c r="AD18" s="58">
        <v>65</v>
      </c>
    </row>
    <row r="19" spans="1:30" ht="17.25" customHeight="1" thickBot="1" x14ac:dyDescent="0.3">
      <c r="A19" s="58">
        <v>14</v>
      </c>
      <c r="B19" s="59">
        <v>6.4699999999999994E-2</v>
      </c>
      <c r="C19" s="59">
        <v>5.4100000000000002E-2</v>
      </c>
      <c r="D19" s="59">
        <v>5.9299999999999999E-2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3934</v>
      </c>
      <c r="Y19" s="61">
        <v>43368</v>
      </c>
      <c r="Z19" s="58" t="s">
        <v>518</v>
      </c>
      <c r="AA19" s="58" t="s">
        <v>496</v>
      </c>
      <c r="AB19" s="58">
        <v>9.8000000000000007</v>
      </c>
      <c r="AC19" s="58" t="s">
        <v>501</v>
      </c>
      <c r="AD19" s="58">
        <v>67</v>
      </c>
    </row>
    <row r="20" spans="1:30" ht="17.25" customHeight="1" thickBot="1" x14ac:dyDescent="0.3">
      <c r="A20" s="58">
        <v>15</v>
      </c>
      <c r="B20" s="59">
        <v>7.7200000000000005E-2</v>
      </c>
      <c r="C20" s="59">
        <v>5.4899999999999997E-2</v>
      </c>
      <c r="D20" s="59">
        <v>6.5799999999999997E-2</v>
      </c>
      <c r="F20" s="58" t="s">
        <v>491</v>
      </c>
      <c r="G20" s="60">
        <v>30129</v>
      </c>
      <c r="H20" s="58">
        <v>0.73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3914</v>
      </c>
      <c r="Y20" s="61">
        <v>43161</v>
      </c>
      <c r="Z20" s="58" t="s">
        <v>529</v>
      </c>
      <c r="AA20" s="58" t="s">
        <v>499</v>
      </c>
      <c r="AB20" s="58">
        <v>9.6999999999999993</v>
      </c>
      <c r="AC20" s="58" t="s">
        <v>502</v>
      </c>
      <c r="AD20" s="58">
        <v>70</v>
      </c>
    </row>
    <row r="21" spans="1:30" ht="17.25" customHeight="1" thickBot="1" x14ac:dyDescent="0.3">
      <c r="A21" s="58">
        <v>16</v>
      </c>
      <c r="B21" s="59">
        <v>9.1600000000000001E-2</v>
      </c>
      <c r="C21" s="59">
        <v>0.06</v>
      </c>
      <c r="D21" s="59">
        <v>7.5499999999999998E-2</v>
      </c>
      <c r="F21" s="58" t="s">
        <v>495</v>
      </c>
      <c r="G21" s="60">
        <v>42722</v>
      </c>
      <c r="H21" s="58">
        <v>1.04</v>
      </c>
      <c r="J21" s="46">
        <v>5</v>
      </c>
      <c r="K21" s="46">
        <f>X6</f>
        <v>4789</v>
      </c>
      <c r="L21" s="52"/>
      <c r="M21" s="46"/>
      <c r="N21" s="57">
        <f>K21/$F$2</f>
        <v>0.11623786407766991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3883</v>
      </c>
      <c r="Y21" s="61">
        <v>43420</v>
      </c>
      <c r="Z21" s="58" t="s">
        <v>529</v>
      </c>
      <c r="AA21" s="58" t="s">
        <v>499</v>
      </c>
      <c r="AB21" s="58">
        <v>9.6</v>
      </c>
      <c r="AC21" s="58" t="s">
        <v>502</v>
      </c>
      <c r="AD21" s="58">
        <v>70</v>
      </c>
    </row>
    <row r="22" spans="1:30" ht="17.25" customHeight="1" thickBot="1" x14ac:dyDescent="0.3">
      <c r="A22" s="58">
        <v>17</v>
      </c>
      <c r="B22" s="59">
        <v>0.1012</v>
      </c>
      <c r="C22" s="59">
        <v>5.74E-2</v>
      </c>
      <c r="D22" s="59">
        <v>7.8899999999999998E-2</v>
      </c>
      <c r="F22" s="58" t="s">
        <v>496</v>
      </c>
      <c r="G22" s="60">
        <v>43784</v>
      </c>
      <c r="H22" s="58">
        <v>1.06</v>
      </c>
      <c r="J22" s="46">
        <v>10</v>
      </c>
      <c r="K22" s="46">
        <f>X11</f>
        <v>4180</v>
      </c>
      <c r="L22" s="52"/>
      <c r="M22" s="46"/>
      <c r="N22" s="57">
        <f t="shared" ref="N22:N28" si="0">K22/$F$2</f>
        <v>0.10145631067961165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3863</v>
      </c>
      <c r="Y22" s="61">
        <v>43112</v>
      </c>
      <c r="Z22" s="58" t="s">
        <v>518</v>
      </c>
      <c r="AA22" s="58" t="s">
        <v>499</v>
      </c>
      <c r="AB22" s="58">
        <v>9.6</v>
      </c>
      <c r="AC22" s="58" t="s">
        <v>501</v>
      </c>
      <c r="AD22" s="58">
        <v>63</v>
      </c>
    </row>
    <row r="23" spans="1:30" ht="17.25" customHeight="1" thickBot="1" x14ac:dyDescent="0.3">
      <c r="A23" s="58">
        <v>18</v>
      </c>
      <c r="B23" s="59">
        <v>6.9500000000000006E-2</v>
      </c>
      <c r="C23" s="59">
        <v>5.0099999999999999E-2</v>
      </c>
      <c r="D23" s="59">
        <v>5.96E-2</v>
      </c>
      <c r="F23" s="58" t="s">
        <v>497</v>
      </c>
      <c r="G23" s="60">
        <v>44445</v>
      </c>
      <c r="H23" s="58">
        <v>1.08</v>
      </c>
      <c r="J23" s="46">
        <v>20</v>
      </c>
      <c r="K23" s="46">
        <f>X12</f>
        <v>4023</v>
      </c>
      <c r="L23" s="52"/>
      <c r="M23" s="46"/>
      <c r="N23" s="57">
        <f t="shared" si="0"/>
        <v>9.7645631067961161E-2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3842</v>
      </c>
      <c r="Y23" s="61">
        <v>43402</v>
      </c>
      <c r="Z23" s="58" t="s">
        <v>529</v>
      </c>
      <c r="AA23" s="58" t="s">
        <v>495</v>
      </c>
      <c r="AB23" s="58">
        <v>9.5</v>
      </c>
      <c r="AC23" s="58" t="s">
        <v>502</v>
      </c>
      <c r="AD23" s="58">
        <v>70</v>
      </c>
    </row>
    <row r="24" spans="1:30" ht="17.25" customHeight="1" thickBot="1" x14ac:dyDescent="0.3">
      <c r="A24" s="58">
        <v>19</v>
      </c>
      <c r="B24" s="59">
        <v>5.2299999999999999E-2</v>
      </c>
      <c r="C24" s="59">
        <v>3.8399999999999997E-2</v>
      </c>
      <c r="D24" s="59">
        <v>4.5199999999999997E-2</v>
      </c>
      <c r="F24" s="58" t="s">
        <v>498</v>
      </c>
      <c r="G24" s="60">
        <v>44278</v>
      </c>
      <c r="H24" s="58">
        <v>1.08</v>
      </c>
      <c r="J24" s="46">
        <v>30</v>
      </c>
      <c r="K24" s="46">
        <f>X14</f>
        <v>4000</v>
      </c>
      <c r="L24" s="52"/>
      <c r="M24" s="46"/>
      <c r="N24" s="57">
        <f t="shared" si="0"/>
        <v>9.7087378640776698E-2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3826</v>
      </c>
      <c r="Y24" s="61">
        <v>43132</v>
      </c>
      <c r="Z24" s="58" t="s">
        <v>529</v>
      </c>
      <c r="AA24" s="58" t="s">
        <v>498</v>
      </c>
      <c r="AB24" s="58">
        <v>9.5</v>
      </c>
      <c r="AC24" s="58" t="s">
        <v>502</v>
      </c>
      <c r="AD24" s="58">
        <v>71</v>
      </c>
    </row>
    <row r="25" spans="1:30" ht="17.25" customHeight="1" thickBot="1" x14ac:dyDescent="0.3">
      <c r="A25" s="58">
        <v>20</v>
      </c>
      <c r="B25" s="59">
        <v>4.3099999999999999E-2</v>
      </c>
      <c r="C25" s="59">
        <v>2.8899999999999999E-2</v>
      </c>
      <c r="D25" s="59">
        <v>3.5799999999999998E-2</v>
      </c>
      <c r="F25" s="58" t="s">
        <v>499</v>
      </c>
      <c r="G25" s="60">
        <v>46934</v>
      </c>
      <c r="H25" s="58">
        <v>1.1399999999999999</v>
      </c>
      <c r="J25" s="46">
        <v>50</v>
      </c>
      <c r="K25" s="46">
        <f>X18</f>
        <v>3960</v>
      </c>
      <c r="L25" s="52"/>
      <c r="M25" s="46"/>
      <c r="N25" s="57">
        <f t="shared" si="0"/>
        <v>9.6116504854368928E-2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3.5000000000000003E-2</v>
      </c>
      <c r="C26" s="59">
        <v>2.2700000000000001E-2</v>
      </c>
      <c r="D26" s="59">
        <v>2.87E-2</v>
      </c>
      <c r="F26" s="58" t="s">
        <v>500</v>
      </c>
      <c r="G26" s="60">
        <v>35888</v>
      </c>
      <c r="H26" s="58">
        <v>0.87</v>
      </c>
      <c r="J26" s="46">
        <v>100</v>
      </c>
      <c r="K26" s="46">
        <f>X20</f>
        <v>3914</v>
      </c>
      <c r="L26" s="52"/>
      <c r="M26" s="46"/>
      <c r="N26" s="57">
        <f t="shared" si="0"/>
        <v>9.5000000000000001E-2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2.5499999999999998E-2</v>
      </c>
      <c r="C27" s="59">
        <v>1.7899999999999999E-2</v>
      </c>
      <c r="D27" s="59">
        <v>2.1600000000000001E-2</v>
      </c>
      <c r="J27" s="46">
        <v>150</v>
      </c>
      <c r="K27" s="46">
        <f>X22</f>
        <v>3863</v>
      </c>
      <c r="L27" s="52"/>
      <c r="M27" s="46"/>
      <c r="N27" s="57">
        <f t="shared" si="0"/>
        <v>9.3762135922330098E-2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1.66E-2</v>
      </c>
      <c r="C28" s="59">
        <v>1.1299999999999999E-2</v>
      </c>
      <c r="D28" s="59">
        <v>1.3899999999999999E-2</v>
      </c>
      <c r="J28" s="46">
        <v>200</v>
      </c>
      <c r="K28" s="46">
        <f>X24</f>
        <v>3826</v>
      </c>
      <c r="L28" s="52"/>
      <c r="M28" s="46"/>
      <c r="N28" s="57">
        <f t="shared" si="0"/>
        <v>9.2864077669902914E-2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N8" sqref="N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562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9500</v>
      </c>
      <c r="H2" s="41" t="s">
        <v>465</v>
      </c>
      <c r="O2" s="108"/>
      <c r="P2" s="108"/>
      <c r="Q2" s="108"/>
      <c r="R2" s="108"/>
      <c r="S2" s="108"/>
      <c r="T2" s="108"/>
      <c r="U2" s="112"/>
      <c r="W2" s="58">
        <v>1</v>
      </c>
      <c r="X2" s="58">
        <v>977</v>
      </c>
      <c r="Y2" s="61">
        <v>43221</v>
      </c>
      <c r="Z2" s="58" t="s">
        <v>518</v>
      </c>
      <c r="AA2" s="58" t="s">
        <v>496</v>
      </c>
      <c r="AB2" s="58">
        <v>10.4</v>
      </c>
      <c r="AC2" s="58" t="s">
        <v>468</v>
      </c>
      <c r="AD2" s="58">
        <v>63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973</v>
      </c>
      <c r="Y3" s="61">
        <v>43166</v>
      </c>
      <c r="Z3" s="58" t="s">
        <v>518</v>
      </c>
      <c r="AA3" s="58" t="s">
        <v>497</v>
      </c>
      <c r="AB3" s="58">
        <v>10.4</v>
      </c>
      <c r="AC3" s="58" t="s">
        <v>468</v>
      </c>
      <c r="AD3" s="58">
        <v>60</v>
      </c>
    </row>
    <row r="4" spans="1:30" ht="14.4" thickBot="1" x14ac:dyDescent="0.3">
      <c r="A4" s="42" t="s">
        <v>466</v>
      </c>
      <c r="B4" s="43" t="s">
        <v>467</v>
      </c>
      <c r="C4" s="91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958</v>
      </c>
      <c r="Y4" s="61">
        <v>43441</v>
      </c>
      <c r="Z4" s="58" t="s">
        <v>518</v>
      </c>
      <c r="AA4" s="58" t="s">
        <v>499</v>
      </c>
      <c r="AB4" s="58">
        <v>10.199999999999999</v>
      </c>
      <c r="AC4" s="58" t="s">
        <v>468</v>
      </c>
      <c r="AD4" s="58">
        <v>61</v>
      </c>
    </row>
    <row r="5" spans="1:30" ht="18.75" customHeight="1" thickBot="1" x14ac:dyDescent="0.3">
      <c r="A5" s="58">
        <v>0</v>
      </c>
      <c r="B5" s="59">
        <v>6.3E-3</v>
      </c>
      <c r="C5" s="59">
        <v>7.6E-3</v>
      </c>
      <c r="D5" s="59">
        <v>7.0000000000000001E-3</v>
      </c>
      <c r="F5" s="58" t="s">
        <v>474</v>
      </c>
      <c r="G5" s="60">
        <v>9052</v>
      </c>
      <c r="H5" s="58">
        <v>0.98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956</v>
      </c>
      <c r="Y5" s="61">
        <v>43432</v>
      </c>
      <c r="Z5" s="58" t="s">
        <v>518</v>
      </c>
      <c r="AA5" s="58" t="s">
        <v>497</v>
      </c>
      <c r="AB5" s="58">
        <v>10.199999999999999</v>
      </c>
      <c r="AC5" s="58" t="s">
        <v>468</v>
      </c>
      <c r="AD5" s="58">
        <v>60</v>
      </c>
    </row>
    <row r="6" spans="1:30" ht="17.25" customHeight="1" thickBot="1" x14ac:dyDescent="0.3">
      <c r="A6" s="58">
        <v>1</v>
      </c>
      <c r="B6" s="59">
        <v>4.4999999999999997E-3</v>
      </c>
      <c r="C6" s="59">
        <v>4.7999999999999996E-3</v>
      </c>
      <c r="D6" s="59">
        <v>4.7000000000000002E-3</v>
      </c>
      <c r="F6" s="58" t="s">
        <v>476</v>
      </c>
      <c r="G6" s="60">
        <v>9668</v>
      </c>
      <c r="H6" s="58">
        <v>1.05</v>
      </c>
      <c r="J6" s="47" t="s">
        <v>477</v>
      </c>
      <c r="K6" s="48">
        <f>LARGE((K8,K9),1)</f>
        <v>0.68528864059590322</v>
      </c>
      <c r="N6" s="48" t="s">
        <v>467</v>
      </c>
      <c r="O6" s="93"/>
      <c r="P6" s="93"/>
      <c r="Q6" s="93"/>
      <c r="R6" s="93"/>
      <c r="S6" s="93"/>
      <c r="T6" s="93"/>
      <c r="U6" s="97"/>
      <c r="W6" s="58">
        <v>5</v>
      </c>
      <c r="X6" s="58">
        <v>953</v>
      </c>
      <c r="Y6" s="61">
        <v>43399</v>
      </c>
      <c r="Z6" s="58" t="s">
        <v>518</v>
      </c>
      <c r="AA6" s="58" t="s">
        <v>499</v>
      </c>
      <c r="AB6" s="58">
        <v>10.1</v>
      </c>
      <c r="AC6" s="58" t="s">
        <v>468</v>
      </c>
      <c r="AD6" s="58">
        <v>59</v>
      </c>
    </row>
    <row r="7" spans="1:30" ht="17.25" customHeight="1" thickBot="1" x14ac:dyDescent="0.3">
      <c r="A7" s="58">
        <v>2</v>
      </c>
      <c r="B7" s="59">
        <v>4.3E-3</v>
      </c>
      <c r="C7" s="59">
        <v>3.8999999999999998E-3</v>
      </c>
      <c r="D7" s="59">
        <v>4.1000000000000003E-3</v>
      </c>
      <c r="F7" s="58" t="s">
        <v>478</v>
      </c>
      <c r="G7" s="60">
        <v>9790</v>
      </c>
      <c r="H7" s="58">
        <v>1.06</v>
      </c>
      <c r="J7" s="49" t="s">
        <v>479</v>
      </c>
      <c r="K7" s="48">
        <f>LARGE((K10,K11),1)</f>
        <v>0.55293367346938782</v>
      </c>
      <c r="N7" s="48" t="s">
        <v>468</v>
      </c>
      <c r="O7" s="93"/>
      <c r="P7" s="93"/>
      <c r="Q7" s="93"/>
      <c r="R7" s="93"/>
      <c r="S7" s="93"/>
      <c r="T7" s="93"/>
      <c r="U7" s="97"/>
      <c r="W7" s="58">
        <v>6</v>
      </c>
      <c r="X7" s="58">
        <v>949</v>
      </c>
      <c r="Y7" s="61">
        <v>43392</v>
      </c>
      <c r="Z7" s="58" t="s">
        <v>518</v>
      </c>
      <c r="AA7" s="58" t="s">
        <v>499</v>
      </c>
      <c r="AB7" s="58">
        <v>10.1</v>
      </c>
      <c r="AC7" s="58" t="s">
        <v>468</v>
      </c>
      <c r="AD7" s="58">
        <v>59</v>
      </c>
    </row>
    <row r="8" spans="1:30" ht="17.25" customHeight="1" thickBot="1" x14ac:dyDescent="0.35">
      <c r="A8" s="58">
        <v>3</v>
      </c>
      <c r="B8" s="59">
        <v>5.7999999999999996E-3</v>
      </c>
      <c r="C8" s="59">
        <v>3.3999999999999998E-3</v>
      </c>
      <c r="D8" s="59">
        <v>4.5999999999999999E-3</v>
      </c>
      <c r="F8" s="58" t="s">
        <v>480</v>
      </c>
      <c r="G8" s="60">
        <v>9803</v>
      </c>
      <c r="H8" s="58">
        <v>1.06</v>
      </c>
      <c r="K8" s="50">
        <f>LARGE(B11:C11,1)/(B11+C11)</f>
        <v>0.68528864059590322</v>
      </c>
      <c r="O8" s="93"/>
      <c r="P8" s="93"/>
      <c r="Q8" s="93"/>
      <c r="R8" s="93"/>
      <c r="S8" s="93"/>
      <c r="T8" s="93"/>
      <c r="U8" s="97"/>
      <c r="W8" s="58">
        <v>7</v>
      </c>
      <c r="X8" s="58">
        <v>941</v>
      </c>
      <c r="Y8" s="61">
        <v>43188</v>
      </c>
      <c r="Z8" s="58" t="s">
        <v>518</v>
      </c>
      <c r="AA8" s="58" t="s">
        <v>498</v>
      </c>
      <c r="AB8" s="58">
        <v>10</v>
      </c>
      <c r="AC8" s="58" t="s">
        <v>468</v>
      </c>
      <c r="AD8" s="58">
        <v>60</v>
      </c>
    </row>
    <row r="9" spans="1:30" ht="17.25" customHeight="1" thickBot="1" x14ac:dyDescent="0.35">
      <c r="A9" s="58">
        <v>4</v>
      </c>
      <c r="B9" s="59">
        <v>1.26E-2</v>
      </c>
      <c r="C9" s="59">
        <v>6.1999999999999998E-3</v>
      </c>
      <c r="D9" s="59">
        <v>9.4000000000000004E-3</v>
      </c>
      <c r="F9" s="58" t="s">
        <v>481</v>
      </c>
      <c r="G9" s="60">
        <v>9552</v>
      </c>
      <c r="H9" s="58">
        <v>1.03</v>
      </c>
      <c r="K9" s="50">
        <f>LARGE(B12:C12,1)/(B12+C12)</f>
        <v>0.59982486865148865</v>
      </c>
      <c r="O9" s="93"/>
      <c r="P9" s="93"/>
      <c r="Q9" s="93"/>
      <c r="R9" s="93"/>
      <c r="S9" s="93"/>
      <c r="T9" s="93"/>
      <c r="U9" s="97"/>
      <c r="W9" s="58">
        <v>8</v>
      </c>
      <c r="X9" s="58">
        <v>939</v>
      </c>
      <c r="Y9" s="61">
        <v>43438</v>
      </c>
      <c r="Z9" s="58" t="s">
        <v>518</v>
      </c>
      <c r="AA9" s="58" t="s">
        <v>496</v>
      </c>
      <c r="AB9" s="58">
        <v>10</v>
      </c>
      <c r="AC9" s="58" t="s">
        <v>468</v>
      </c>
      <c r="AD9" s="58">
        <v>59</v>
      </c>
    </row>
    <row r="10" spans="1:30" ht="17.25" customHeight="1" thickBot="1" x14ac:dyDescent="0.35">
      <c r="A10" s="58">
        <v>5</v>
      </c>
      <c r="B10" s="59">
        <v>3.7100000000000001E-2</v>
      </c>
      <c r="C10" s="59">
        <v>1.8200000000000001E-2</v>
      </c>
      <c r="D10" s="59">
        <v>2.76E-2</v>
      </c>
      <c r="F10" s="58" t="s">
        <v>482</v>
      </c>
      <c r="G10" s="60">
        <v>8687</v>
      </c>
      <c r="H10" s="58">
        <v>0.94</v>
      </c>
      <c r="K10" s="50">
        <f>LARGE(B20:C20,1)/(B20+C20)</f>
        <v>0.53885257806826437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938</v>
      </c>
      <c r="Y10" s="61">
        <v>43420</v>
      </c>
      <c r="Z10" s="58" t="s">
        <v>518</v>
      </c>
      <c r="AA10" s="58" t="s">
        <v>499</v>
      </c>
      <c r="AB10" s="58">
        <v>10</v>
      </c>
      <c r="AC10" s="58" t="s">
        <v>468</v>
      </c>
      <c r="AD10" s="58">
        <v>57</v>
      </c>
    </row>
    <row r="11" spans="1:30" ht="17.25" customHeight="1" thickBot="1" x14ac:dyDescent="0.35">
      <c r="A11" s="58">
        <v>6</v>
      </c>
      <c r="B11" s="59">
        <v>7.3599999999999999E-2</v>
      </c>
      <c r="C11" s="59">
        <v>3.3799999999999997E-2</v>
      </c>
      <c r="D11" s="59">
        <v>5.3499999999999999E-2</v>
      </c>
      <c r="F11" s="58" t="s">
        <v>483</v>
      </c>
      <c r="G11" s="60">
        <v>8521</v>
      </c>
      <c r="H11" s="58">
        <v>0.92</v>
      </c>
      <c r="K11" s="50">
        <f>LARGE(B21:C21,1)/(B21+C21)</f>
        <v>0.55293367346938782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934</v>
      </c>
      <c r="Y11" s="61">
        <v>43451</v>
      </c>
      <c r="Z11" s="58" t="s">
        <v>518</v>
      </c>
      <c r="AA11" s="58" t="s">
        <v>495</v>
      </c>
      <c r="AB11" s="58">
        <v>9.9</v>
      </c>
      <c r="AC11" s="58" t="s">
        <v>468</v>
      </c>
      <c r="AD11" s="58">
        <v>61</v>
      </c>
    </row>
    <row r="12" spans="1:30" ht="17.25" customHeight="1" thickBot="1" x14ac:dyDescent="0.3">
      <c r="A12" s="58">
        <v>7</v>
      </c>
      <c r="B12" s="59">
        <v>6.8500000000000005E-2</v>
      </c>
      <c r="C12" s="59">
        <v>4.5699999999999998E-2</v>
      </c>
      <c r="D12" s="59">
        <v>5.7000000000000002E-2</v>
      </c>
      <c r="F12" s="58" t="s">
        <v>484</v>
      </c>
      <c r="G12" s="60">
        <v>9194</v>
      </c>
      <c r="H12" s="58">
        <v>0.99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918</v>
      </c>
      <c r="Y12" s="61">
        <v>43122</v>
      </c>
      <c r="Z12" s="58" t="s">
        <v>518</v>
      </c>
      <c r="AA12" s="58" t="s">
        <v>495</v>
      </c>
      <c r="AB12" s="58">
        <v>9.8000000000000007</v>
      </c>
      <c r="AC12" s="58" t="s">
        <v>468</v>
      </c>
      <c r="AD12" s="58">
        <v>60</v>
      </c>
    </row>
    <row r="13" spans="1:30" ht="17.25" customHeight="1" thickBot="1" x14ac:dyDescent="0.3">
      <c r="A13" s="58">
        <v>8</v>
      </c>
      <c r="B13" s="59">
        <v>5.2499999999999998E-2</v>
      </c>
      <c r="C13" s="59">
        <v>4.7899999999999998E-2</v>
      </c>
      <c r="D13" s="59">
        <v>5.0200000000000002E-2</v>
      </c>
      <c r="F13" s="58" t="s">
        <v>485</v>
      </c>
      <c r="G13" s="60">
        <v>9071</v>
      </c>
      <c r="H13" s="58">
        <v>0.98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916</v>
      </c>
      <c r="Y13" s="61">
        <v>43413</v>
      </c>
      <c r="Z13" s="58" t="s">
        <v>519</v>
      </c>
      <c r="AA13" s="58" t="s">
        <v>499</v>
      </c>
      <c r="AB13" s="58">
        <v>9.6999999999999993</v>
      </c>
      <c r="AC13" s="58" t="s">
        <v>468</v>
      </c>
      <c r="AD13" s="58">
        <v>55</v>
      </c>
    </row>
    <row r="14" spans="1:30" ht="14.4" thickBot="1" x14ac:dyDescent="0.3">
      <c r="A14" s="58">
        <v>9</v>
      </c>
      <c r="B14" s="59">
        <v>5.2299999999999999E-2</v>
      </c>
      <c r="C14" s="59">
        <v>4.7899999999999998E-2</v>
      </c>
      <c r="D14" s="59">
        <v>5.0099999999999999E-2</v>
      </c>
      <c r="F14" s="58" t="s">
        <v>486</v>
      </c>
      <c r="G14" s="60">
        <v>9146</v>
      </c>
      <c r="H14" s="58">
        <v>0.99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910</v>
      </c>
      <c r="Y14" s="61">
        <v>43215</v>
      </c>
      <c r="Z14" s="58" t="s">
        <v>518</v>
      </c>
      <c r="AA14" s="58" t="s">
        <v>497</v>
      </c>
      <c r="AB14" s="58">
        <v>9.6999999999999993</v>
      </c>
      <c r="AC14" s="58" t="s">
        <v>468</v>
      </c>
      <c r="AD14" s="58">
        <v>61</v>
      </c>
    </row>
    <row r="15" spans="1:30" ht="14.4" thickBot="1" x14ac:dyDescent="0.3">
      <c r="A15" s="58">
        <v>10</v>
      </c>
      <c r="B15" s="59">
        <v>5.2600000000000001E-2</v>
      </c>
      <c r="C15" s="59">
        <v>0.05</v>
      </c>
      <c r="D15" s="59">
        <v>5.1299999999999998E-2</v>
      </c>
      <c r="F15" s="58" t="s">
        <v>487</v>
      </c>
      <c r="G15" s="60">
        <v>9054</v>
      </c>
      <c r="H15" s="58">
        <v>0.98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902</v>
      </c>
      <c r="Y15" s="61">
        <v>43413</v>
      </c>
      <c r="Z15" s="58" t="s">
        <v>518</v>
      </c>
      <c r="AA15" s="58" t="s">
        <v>499</v>
      </c>
      <c r="AB15" s="58">
        <v>9.6</v>
      </c>
      <c r="AC15" s="58" t="s">
        <v>468</v>
      </c>
      <c r="AD15" s="58">
        <v>59</v>
      </c>
    </row>
    <row r="16" spans="1:30" ht="14.4" thickBot="1" x14ac:dyDescent="0.3">
      <c r="A16" s="58">
        <v>11</v>
      </c>
      <c r="B16" s="59">
        <v>5.3999999999999999E-2</v>
      </c>
      <c r="C16" s="59">
        <v>5.2499999999999998E-2</v>
      </c>
      <c r="D16" s="59">
        <v>5.3199999999999997E-2</v>
      </c>
      <c r="F16" s="58" t="s">
        <v>488</v>
      </c>
      <c r="G16" s="60">
        <v>9193</v>
      </c>
      <c r="H16" s="58">
        <v>0.99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899</v>
      </c>
      <c r="Y16" s="61">
        <v>43446</v>
      </c>
      <c r="Z16" s="58" t="s">
        <v>518</v>
      </c>
      <c r="AA16" s="58" t="s">
        <v>497</v>
      </c>
      <c r="AB16" s="58">
        <v>9.6</v>
      </c>
      <c r="AC16" s="58" t="s">
        <v>468</v>
      </c>
      <c r="AD16" s="58">
        <v>61</v>
      </c>
    </row>
    <row r="17" spans="1:30" ht="14.4" thickBot="1" x14ac:dyDescent="0.3">
      <c r="A17" s="58">
        <v>12</v>
      </c>
      <c r="B17" s="59">
        <v>5.6000000000000001E-2</v>
      </c>
      <c r="C17" s="59">
        <v>5.6800000000000003E-2</v>
      </c>
      <c r="D17" s="59">
        <v>5.6399999999999999E-2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896</v>
      </c>
      <c r="Y17" s="61">
        <v>43374</v>
      </c>
      <c r="Z17" s="58" t="s">
        <v>518</v>
      </c>
      <c r="AA17" s="58" t="s">
        <v>495</v>
      </c>
      <c r="AB17" s="58">
        <v>9.5</v>
      </c>
      <c r="AC17" s="58" t="s">
        <v>468</v>
      </c>
      <c r="AD17" s="58">
        <v>61</v>
      </c>
    </row>
    <row r="18" spans="1:30" ht="14.4" thickBot="1" x14ac:dyDescent="0.3">
      <c r="A18" s="58">
        <v>13</v>
      </c>
      <c r="B18" s="59">
        <v>5.8200000000000002E-2</v>
      </c>
      <c r="C18" s="59">
        <v>6.1499999999999999E-2</v>
      </c>
      <c r="D18" s="59">
        <v>5.9900000000000002E-2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893</v>
      </c>
      <c r="Y18" s="61">
        <v>43360</v>
      </c>
      <c r="Z18" s="58" t="s">
        <v>518</v>
      </c>
      <c r="AA18" s="58" t="s">
        <v>495</v>
      </c>
      <c r="AB18" s="58">
        <v>9.5</v>
      </c>
      <c r="AC18" s="58" t="s">
        <v>468</v>
      </c>
      <c r="AD18" s="58">
        <v>60</v>
      </c>
    </row>
    <row r="19" spans="1:30" ht="17.25" customHeight="1" thickBot="1" x14ac:dyDescent="0.3">
      <c r="A19" s="58">
        <v>14</v>
      </c>
      <c r="B19" s="59">
        <v>5.9799999999999999E-2</v>
      </c>
      <c r="C19" s="59">
        <v>6.8000000000000005E-2</v>
      </c>
      <c r="D19" s="59">
        <v>6.3899999999999998E-2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874</v>
      </c>
      <c r="Y19" s="61">
        <v>43172</v>
      </c>
      <c r="Z19" s="58" t="s">
        <v>518</v>
      </c>
      <c r="AA19" s="58" t="s">
        <v>496</v>
      </c>
      <c r="AB19" s="58">
        <v>9.3000000000000007</v>
      </c>
      <c r="AC19" s="58" t="s">
        <v>468</v>
      </c>
      <c r="AD19" s="58">
        <v>57</v>
      </c>
    </row>
    <row r="20" spans="1:30" ht="17.25" customHeight="1" thickBot="1" x14ac:dyDescent="0.3">
      <c r="A20" s="58">
        <v>15</v>
      </c>
      <c r="B20" s="59">
        <v>6.3500000000000001E-2</v>
      </c>
      <c r="C20" s="59">
        <v>7.4200000000000002E-2</v>
      </c>
      <c r="D20" s="59">
        <v>6.8900000000000003E-2</v>
      </c>
      <c r="F20" s="58" t="s">
        <v>491</v>
      </c>
      <c r="G20" s="60">
        <v>8015</v>
      </c>
      <c r="H20" s="58">
        <v>0.87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859</v>
      </c>
      <c r="Y20" s="61">
        <v>43214</v>
      </c>
      <c r="Z20" s="58" t="s">
        <v>518</v>
      </c>
      <c r="AA20" s="58" t="s">
        <v>496</v>
      </c>
      <c r="AB20" s="58">
        <v>9.1</v>
      </c>
      <c r="AC20" s="58" t="s">
        <v>468</v>
      </c>
      <c r="AD20" s="58">
        <v>61</v>
      </c>
    </row>
    <row r="21" spans="1:30" ht="17.25" customHeight="1" thickBot="1" x14ac:dyDescent="0.3">
      <c r="A21" s="58">
        <v>16</v>
      </c>
      <c r="B21" s="59">
        <v>7.0099999999999996E-2</v>
      </c>
      <c r="C21" s="59">
        <v>8.6699999999999999E-2</v>
      </c>
      <c r="D21" s="59">
        <v>7.85E-2</v>
      </c>
      <c r="F21" s="58" t="s">
        <v>495</v>
      </c>
      <c r="G21" s="60">
        <v>9067</v>
      </c>
      <c r="H21" s="58">
        <v>0.98</v>
      </c>
      <c r="J21" s="46">
        <v>5</v>
      </c>
      <c r="K21" s="46">
        <f>X6</f>
        <v>953</v>
      </c>
      <c r="L21" s="52"/>
      <c r="M21" s="46"/>
      <c r="N21" s="57">
        <f>K21/$F$2</f>
        <v>0.10031578947368421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848</v>
      </c>
      <c r="Y21" s="61">
        <v>43430</v>
      </c>
      <c r="Z21" s="58" t="s">
        <v>518</v>
      </c>
      <c r="AA21" s="58" t="s">
        <v>495</v>
      </c>
      <c r="AB21" s="58">
        <v>9</v>
      </c>
      <c r="AC21" s="58" t="s">
        <v>468</v>
      </c>
      <c r="AD21" s="58">
        <v>63</v>
      </c>
    </row>
    <row r="22" spans="1:30" ht="17.25" customHeight="1" thickBot="1" x14ac:dyDescent="0.3">
      <c r="A22" s="58">
        <v>17</v>
      </c>
      <c r="B22" s="59">
        <v>6.9599999999999995E-2</v>
      </c>
      <c r="C22" s="59">
        <v>9.5600000000000004E-2</v>
      </c>
      <c r="D22" s="59">
        <v>8.2699999999999996E-2</v>
      </c>
      <c r="F22" s="58" t="s">
        <v>496</v>
      </c>
      <c r="G22" s="60">
        <v>9366</v>
      </c>
      <c r="H22" s="58">
        <v>1.01</v>
      </c>
      <c r="J22" s="46">
        <v>10</v>
      </c>
      <c r="K22" s="46">
        <f>X11</f>
        <v>934</v>
      </c>
      <c r="L22" s="52"/>
      <c r="M22" s="46"/>
      <c r="N22" s="57">
        <f t="shared" ref="N22:N28" si="0">K22/$F$2</f>
        <v>9.8315789473684204E-2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833</v>
      </c>
      <c r="Y22" s="61">
        <v>43363</v>
      </c>
      <c r="Z22" s="58" t="s">
        <v>518</v>
      </c>
      <c r="AA22" s="58" t="s">
        <v>498</v>
      </c>
      <c r="AB22" s="58">
        <v>8.9</v>
      </c>
      <c r="AC22" s="58" t="s">
        <v>468</v>
      </c>
      <c r="AD22" s="58">
        <v>61</v>
      </c>
    </row>
    <row r="23" spans="1:30" ht="17.25" customHeight="1" thickBot="1" x14ac:dyDescent="0.3">
      <c r="A23" s="58">
        <v>18</v>
      </c>
      <c r="B23" s="59">
        <v>5.9400000000000001E-2</v>
      </c>
      <c r="C23" s="59">
        <v>7.3400000000000007E-2</v>
      </c>
      <c r="D23" s="59">
        <v>6.6500000000000004E-2</v>
      </c>
      <c r="F23" s="58" t="s">
        <v>497</v>
      </c>
      <c r="G23" s="60">
        <v>9488</v>
      </c>
      <c r="H23" s="58">
        <v>1.03</v>
      </c>
      <c r="J23" s="46">
        <v>20</v>
      </c>
      <c r="K23" s="46">
        <f>X12</f>
        <v>918</v>
      </c>
      <c r="L23" s="52"/>
      <c r="M23" s="46"/>
      <c r="N23" s="57">
        <f t="shared" si="0"/>
        <v>9.6631578947368416E-2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819</v>
      </c>
      <c r="Y23" s="61">
        <v>43350</v>
      </c>
      <c r="Z23" s="58" t="s">
        <v>519</v>
      </c>
      <c r="AA23" s="58" t="s">
        <v>499</v>
      </c>
      <c r="AB23" s="58">
        <v>8.6999999999999993</v>
      </c>
      <c r="AC23" s="58" t="s">
        <v>468</v>
      </c>
      <c r="AD23" s="58">
        <v>60</v>
      </c>
    </row>
    <row r="24" spans="1:30" ht="17.25" customHeight="1" thickBot="1" x14ac:dyDescent="0.3">
      <c r="A24" s="58">
        <v>19</v>
      </c>
      <c r="B24" s="59">
        <v>4.7E-2</v>
      </c>
      <c r="C24" s="59">
        <v>5.3600000000000002E-2</v>
      </c>
      <c r="D24" s="59">
        <v>5.04E-2</v>
      </c>
      <c r="F24" s="58" t="s">
        <v>498</v>
      </c>
      <c r="G24" s="60">
        <v>9537</v>
      </c>
      <c r="H24" s="58">
        <v>1.03</v>
      </c>
      <c r="J24" s="46">
        <v>30</v>
      </c>
      <c r="K24" s="46">
        <f>X14</f>
        <v>910</v>
      </c>
      <c r="L24" s="52"/>
      <c r="M24" s="46"/>
      <c r="N24" s="57">
        <f t="shared" si="0"/>
        <v>9.5789473684210522E-2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808</v>
      </c>
      <c r="Y24" s="61">
        <v>43280</v>
      </c>
      <c r="Z24" s="58" t="s">
        <v>518</v>
      </c>
      <c r="AA24" s="58" t="s">
        <v>499</v>
      </c>
      <c r="AB24" s="58">
        <v>8.6</v>
      </c>
      <c r="AC24" s="58" t="s">
        <v>468</v>
      </c>
      <c r="AD24" s="58">
        <v>57</v>
      </c>
    </row>
    <row r="25" spans="1:30" ht="17.25" customHeight="1" thickBot="1" x14ac:dyDescent="0.3">
      <c r="A25" s="58">
        <v>20</v>
      </c>
      <c r="B25" s="59">
        <v>3.7600000000000001E-2</v>
      </c>
      <c r="C25" s="59">
        <v>4.2700000000000002E-2</v>
      </c>
      <c r="D25" s="59">
        <v>4.02E-2</v>
      </c>
      <c r="F25" s="58" t="s">
        <v>499</v>
      </c>
      <c r="G25" s="60">
        <v>10284</v>
      </c>
      <c r="H25" s="58">
        <v>1.1100000000000001</v>
      </c>
      <c r="J25" s="46">
        <v>50</v>
      </c>
      <c r="K25" s="46">
        <f>X18</f>
        <v>893</v>
      </c>
      <c r="L25" s="52"/>
      <c r="M25" s="46"/>
      <c r="N25" s="57">
        <f t="shared" si="0"/>
        <v>9.4E-2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2.7199999999999998E-2</v>
      </c>
      <c r="C26" s="59">
        <v>3.2000000000000001E-2</v>
      </c>
      <c r="D26" s="59">
        <v>2.9600000000000001E-2</v>
      </c>
      <c r="F26" s="58" t="s">
        <v>500</v>
      </c>
      <c r="G26" s="60">
        <v>8919</v>
      </c>
      <c r="H26" s="58">
        <v>0.96</v>
      </c>
      <c r="J26" s="46">
        <v>100</v>
      </c>
      <c r="K26" s="46">
        <f>X20</f>
        <v>859</v>
      </c>
      <c r="L26" s="52"/>
      <c r="M26" s="46"/>
      <c r="N26" s="57">
        <f t="shared" si="0"/>
        <v>9.0421052631578944E-2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1.7100000000000001E-2</v>
      </c>
      <c r="C27" s="59">
        <v>2.0799999999999999E-2</v>
      </c>
      <c r="D27" s="59">
        <v>1.9E-2</v>
      </c>
      <c r="J27" s="46">
        <v>150</v>
      </c>
      <c r="K27" s="46">
        <f>X22</f>
        <v>833</v>
      </c>
      <c r="L27" s="52"/>
      <c r="M27" s="46"/>
      <c r="N27" s="57">
        <f t="shared" si="0"/>
        <v>8.7684210526315795E-2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1.03E-2</v>
      </c>
      <c r="C28" s="59">
        <v>1.26E-2</v>
      </c>
      <c r="D28" s="59">
        <v>1.14E-2</v>
      </c>
      <c r="J28" s="46">
        <v>200</v>
      </c>
      <c r="K28" s="46">
        <f>X24</f>
        <v>808</v>
      </c>
      <c r="L28" s="52"/>
      <c r="M28" s="46"/>
      <c r="N28" s="57">
        <f t="shared" si="0"/>
        <v>8.5052631578947366E-2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3" sqref="F3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563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20300</v>
      </c>
      <c r="H2" s="41" t="s">
        <v>465</v>
      </c>
      <c r="O2" s="108"/>
      <c r="P2" s="108"/>
      <c r="Q2" s="108"/>
      <c r="R2" s="108"/>
      <c r="S2" s="108"/>
      <c r="T2" s="108"/>
      <c r="U2" s="112"/>
      <c r="W2" s="58">
        <v>1</v>
      </c>
      <c r="X2" s="58">
        <v>2364</v>
      </c>
      <c r="Y2" s="61">
        <v>43195</v>
      </c>
      <c r="Z2" s="58" t="s">
        <v>518</v>
      </c>
      <c r="AA2" s="58" t="s">
        <v>498</v>
      </c>
      <c r="AB2" s="58">
        <v>10.3</v>
      </c>
      <c r="AC2" s="58" t="s">
        <v>501</v>
      </c>
      <c r="AD2" s="58">
        <v>57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2363</v>
      </c>
      <c r="Y3" s="61">
        <v>43245</v>
      </c>
      <c r="Z3" s="58" t="s">
        <v>518</v>
      </c>
      <c r="AA3" s="58" t="s">
        <v>499</v>
      </c>
      <c r="AB3" s="58">
        <v>10.3</v>
      </c>
      <c r="AC3" s="58" t="s">
        <v>502</v>
      </c>
      <c r="AD3" s="58">
        <v>51</v>
      </c>
    </row>
    <row r="4" spans="1:30" ht="14.4" thickBot="1" x14ac:dyDescent="0.3">
      <c r="A4" s="42" t="s">
        <v>466</v>
      </c>
      <c r="B4" s="43" t="s">
        <v>501</v>
      </c>
      <c r="C4" s="91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2345</v>
      </c>
      <c r="Y4" s="61">
        <v>43179</v>
      </c>
      <c r="Z4" s="58" t="s">
        <v>518</v>
      </c>
      <c r="AA4" s="58" t="s">
        <v>496</v>
      </c>
      <c r="AB4" s="58">
        <v>10.199999999999999</v>
      </c>
      <c r="AC4" s="58" t="s">
        <v>501</v>
      </c>
      <c r="AD4" s="58">
        <v>54</v>
      </c>
    </row>
    <row r="5" spans="1:30" ht="18.75" customHeight="1" thickBot="1" x14ac:dyDescent="0.3">
      <c r="A5" s="58">
        <v>0</v>
      </c>
      <c r="B5" s="59">
        <v>6.0000000000000001E-3</v>
      </c>
      <c r="C5" s="59">
        <v>4.1999999999999997E-3</v>
      </c>
      <c r="D5" s="59">
        <v>5.1000000000000004E-3</v>
      </c>
      <c r="F5" s="58" t="s">
        <v>474</v>
      </c>
      <c r="G5" s="60">
        <v>23959</v>
      </c>
      <c r="H5" s="58">
        <v>1.17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2331</v>
      </c>
      <c r="Y5" s="61">
        <v>43216</v>
      </c>
      <c r="Z5" s="58" t="s">
        <v>518</v>
      </c>
      <c r="AA5" s="58" t="s">
        <v>498</v>
      </c>
      <c r="AB5" s="58">
        <v>10.199999999999999</v>
      </c>
      <c r="AC5" s="58" t="s">
        <v>501</v>
      </c>
      <c r="AD5" s="58">
        <v>60</v>
      </c>
    </row>
    <row r="6" spans="1:30" ht="17.25" customHeight="1" thickBot="1" x14ac:dyDescent="0.3">
      <c r="A6" s="58">
        <v>1</v>
      </c>
      <c r="B6" s="59">
        <v>3.3E-3</v>
      </c>
      <c r="C6" s="59">
        <v>2.5000000000000001E-3</v>
      </c>
      <c r="D6" s="59">
        <v>2.8999999999999998E-3</v>
      </c>
      <c r="F6" s="58" t="s">
        <v>476</v>
      </c>
      <c r="G6" s="60">
        <v>25112</v>
      </c>
      <c r="H6" s="58">
        <v>1.23</v>
      </c>
      <c r="J6" s="47" t="s">
        <v>477</v>
      </c>
      <c r="K6" s="48">
        <f>LARGE((K8,K9),1)</f>
        <v>0.66756032171581769</v>
      </c>
      <c r="N6" s="48" t="s">
        <v>502</v>
      </c>
      <c r="O6" s="93"/>
      <c r="P6" s="93"/>
      <c r="Q6" s="93"/>
      <c r="R6" s="93"/>
      <c r="S6" s="93"/>
      <c r="T6" s="93"/>
      <c r="U6" s="97"/>
      <c r="W6" s="58">
        <v>5</v>
      </c>
      <c r="X6" s="58">
        <v>2324</v>
      </c>
      <c r="Y6" s="61">
        <v>43172</v>
      </c>
      <c r="Z6" s="58" t="s">
        <v>519</v>
      </c>
      <c r="AA6" s="58" t="s">
        <v>496</v>
      </c>
      <c r="AB6" s="58">
        <v>10.1</v>
      </c>
      <c r="AC6" s="58" t="s">
        <v>501</v>
      </c>
      <c r="AD6" s="58">
        <v>54</v>
      </c>
    </row>
    <row r="7" spans="1:30" ht="17.25" customHeight="1" thickBot="1" x14ac:dyDescent="0.3">
      <c r="A7" s="58">
        <v>2</v>
      </c>
      <c r="B7" s="59">
        <v>2.3E-3</v>
      </c>
      <c r="C7" s="59">
        <v>1.6999999999999999E-3</v>
      </c>
      <c r="D7" s="59">
        <v>2E-3</v>
      </c>
      <c r="F7" s="58" t="s">
        <v>478</v>
      </c>
      <c r="G7" s="60">
        <v>25017</v>
      </c>
      <c r="H7" s="58">
        <v>1.23</v>
      </c>
      <c r="J7" s="49" t="s">
        <v>479</v>
      </c>
      <c r="K7" s="48">
        <f>LARGE((K10,K11),1)</f>
        <v>0.5609756097560975</v>
      </c>
      <c r="N7" s="48" t="s">
        <v>501</v>
      </c>
      <c r="O7" s="93"/>
      <c r="P7" s="93"/>
      <c r="Q7" s="93"/>
      <c r="R7" s="93"/>
      <c r="S7" s="93"/>
      <c r="T7" s="93"/>
      <c r="U7" s="97"/>
      <c r="W7" s="58">
        <v>6</v>
      </c>
      <c r="X7" s="58">
        <v>2323</v>
      </c>
      <c r="Y7" s="61">
        <v>43174</v>
      </c>
      <c r="Z7" s="58" t="s">
        <v>518</v>
      </c>
      <c r="AA7" s="58" t="s">
        <v>498</v>
      </c>
      <c r="AB7" s="58">
        <v>10.1</v>
      </c>
      <c r="AC7" s="58" t="s">
        <v>501</v>
      </c>
      <c r="AD7" s="58">
        <v>57</v>
      </c>
    </row>
    <row r="8" spans="1:30" ht="17.25" customHeight="1" thickBot="1" x14ac:dyDescent="0.35">
      <c r="A8" s="58">
        <v>3</v>
      </c>
      <c r="B8" s="59">
        <v>2E-3</v>
      </c>
      <c r="C8" s="59">
        <v>1.6000000000000001E-3</v>
      </c>
      <c r="D8" s="59">
        <v>1.8E-3</v>
      </c>
      <c r="F8" s="58" t="s">
        <v>480</v>
      </c>
      <c r="G8" s="60">
        <v>24053</v>
      </c>
      <c r="H8" s="58">
        <v>1.18</v>
      </c>
      <c r="K8" s="50">
        <f>LARGE(B11:C11,1)/(B11+C11)</f>
        <v>0.66756032171581769</v>
      </c>
      <c r="O8" s="93"/>
      <c r="P8" s="93"/>
      <c r="Q8" s="93"/>
      <c r="R8" s="93"/>
      <c r="S8" s="93"/>
      <c r="T8" s="93"/>
      <c r="U8" s="97"/>
      <c r="W8" s="58">
        <v>7</v>
      </c>
      <c r="X8" s="58">
        <v>2309</v>
      </c>
      <c r="Y8" s="61">
        <v>43186</v>
      </c>
      <c r="Z8" s="58" t="s">
        <v>518</v>
      </c>
      <c r="AA8" s="58" t="s">
        <v>496</v>
      </c>
      <c r="AB8" s="58">
        <v>10.1</v>
      </c>
      <c r="AC8" s="58" t="s">
        <v>501</v>
      </c>
      <c r="AD8" s="58">
        <v>56</v>
      </c>
    </row>
    <row r="9" spans="1:30" ht="17.25" customHeight="1" thickBot="1" x14ac:dyDescent="0.35">
      <c r="A9" s="58">
        <v>4</v>
      </c>
      <c r="B9" s="59">
        <v>4.1000000000000003E-3</v>
      </c>
      <c r="C9" s="59">
        <v>4.4999999999999997E-3</v>
      </c>
      <c r="D9" s="59">
        <v>4.3E-3</v>
      </c>
      <c r="F9" s="58" t="s">
        <v>481</v>
      </c>
      <c r="G9" s="60">
        <v>20524</v>
      </c>
      <c r="H9" s="58">
        <v>1.01</v>
      </c>
      <c r="K9" s="50">
        <f>LARGE(B12:C12,1)/(B12+C12)</f>
        <v>0.61916072842438641</v>
      </c>
      <c r="O9" s="93"/>
      <c r="P9" s="93"/>
      <c r="Q9" s="93"/>
      <c r="R9" s="93"/>
      <c r="S9" s="93"/>
      <c r="T9" s="93"/>
      <c r="U9" s="97"/>
      <c r="W9" s="58">
        <v>8</v>
      </c>
      <c r="X9" s="58">
        <v>2289</v>
      </c>
      <c r="Y9" s="61">
        <v>43187</v>
      </c>
      <c r="Z9" s="58" t="s">
        <v>519</v>
      </c>
      <c r="AA9" s="58" t="s">
        <v>497</v>
      </c>
      <c r="AB9" s="58">
        <v>10</v>
      </c>
      <c r="AC9" s="58" t="s">
        <v>501</v>
      </c>
      <c r="AD9" s="58">
        <v>51</v>
      </c>
    </row>
    <row r="10" spans="1:30" ht="17.25" customHeight="1" thickBot="1" x14ac:dyDescent="0.35">
      <c r="A10" s="58">
        <v>5</v>
      </c>
      <c r="B10" s="59">
        <v>1.12E-2</v>
      </c>
      <c r="C10" s="59">
        <v>1.49E-2</v>
      </c>
      <c r="D10" s="59">
        <v>1.2999999999999999E-2</v>
      </c>
      <c r="F10" s="58" t="s">
        <v>482</v>
      </c>
      <c r="G10" s="60">
        <v>15324</v>
      </c>
      <c r="H10" s="58">
        <v>0.75</v>
      </c>
      <c r="K10" s="50">
        <f>LARGE(B20:C20,1)/(B20+C20)</f>
        <v>0.52605633802816898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2283</v>
      </c>
      <c r="Y10" s="61">
        <v>43145</v>
      </c>
      <c r="Z10" s="58" t="s">
        <v>518</v>
      </c>
      <c r="AA10" s="58" t="s">
        <v>497</v>
      </c>
      <c r="AB10" s="58">
        <v>10</v>
      </c>
      <c r="AC10" s="58" t="s">
        <v>501</v>
      </c>
      <c r="AD10" s="58">
        <v>55</v>
      </c>
    </row>
    <row r="11" spans="1:30" ht="17.25" customHeight="1" thickBot="1" x14ac:dyDescent="0.35">
      <c r="A11" s="58">
        <v>6</v>
      </c>
      <c r="B11" s="59">
        <v>2.4799999999999999E-2</v>
      </c>
      <c r="C11" s="59">
        <v>4.9799999999999997E-2</v>
      </c>
      <c r="D11" s="59">
        <v>3.7199999999999997E-2</v>
      </c>
      <c r="F11" s="58" t="s">
        <v>483</v>
      </c>
      <c r="G11" s="60">
        <v>15456</v>
      </c>
      <c r="H11" s="58">
        <v>0.76</v>
      </c>
      <c r="K11" s="50">
        <f>LARGE(B21:C21,1)/(B21+C21)</f>
        <v>0.5609756097560975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2280</v>
      </c>
      <c r="Y11" s="61">
        <v>43187</v>
      </c>
      <c r="Z11" s="58" t="s">
        <v>518</v>
      </c>
      <c r="AA11" s="58" t="s">
        <v>497</v>
      </c>
      <c r="AB11" s="58">
        <v>10</v>
      </c>
      <c r="AC11" s="58" t="s">
        <v>501</v>
      </c>
      <c r="AD11" s="58">
        <v>59</v>
      </c>
    </row>
    <row r="12" spans="1:30" ht="17.25" customHeight="1" thickBot="1" x14ac:dyDescent="0.3">
      <c r="A12" s="58">
        <v>7</v>
      </c>
      <c r="B12" s="59">
        <v>4.8099999999999997E-2</v>
      </c>
      <c r="C12" s="59">
        <v>7.8200000000000006E-2</v>
      </c>
      <c r="D12" s="59">
        <v>6.3E-2</v>
      </c>
      <c r="F12" s="58" t="s">
        <v>484</v>
      </c>
      <c r="G12" s="60">
        <v>15903</v>
      </c>
      <c r="H12" s="58">
        <v>0.78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2246</v>
      </c>
      <c r="Y12" s="61">
        <v>43207</v>
      </c>
      <c r="Z12" s="58" t="s">
        <v>518</v>
      </c>
      <c r="AA12" s="58" t="s">
        <v>496</v>
      </c>
      <c r="AB12" s="58">
        <v>9.8000000000000007</v>
      </c>
      <c r="AC12" s="58" t="s">
        <v>501</v>
      </c>
      <c r="AD12" s="58">
        <v>57</v>
      </c>
    </row>
    <row r="13" spans="1:30" ht="17.25" customHeight="1" thickBot="1" x14ac:dyDescent="0.3">
      <c r="A13" s="58">
        <v>8</v>
      </c>
      <c r="B13" s="59">
        <v>4.9399999999999999E-2</v>
      </c>
      <c r="C13" s="59">
        <v>7.3999999999999996E-2</v>
      </c>
      <c r="D13" s="59">
        <v>6.1600000000000002E-2</v>
      </c>
      <c r="F13" s="58" t="s">
        <v>485</v>
      </c>
      <c r="G13" s="60">
        <v>17667</v>
      </c>
      <c r="H13" s="58">
        <v>0.87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2238</v>
      </c>
      <c r="Y13" s="61">
        <v>43376</v>
      </c>
      <c r="Z13" s="58" t="s">
        <v>529</v>
      </c>
      <c r="AA13" s="58" t="s">
        <v>497</v>
      </c>
      <c r="AB13" s="58">
        <v>9.8000000000000007</v>
      </c>
      <c r="AC13" s="58" t="s">
        <v>502</v>
      </c>
      <c r="AD13" s="58">
        <v>68</v>
      </c>
    </row>
    <row r="14" spans="1:30" ht="14.4" thickBot="1" x14ac:dyDescent="0.3">
      <c r="A14" s="58">
        <v>9</v>
      </c>
      <c r="B14" s="59">
        <v>5.2299999999999999E-2</v>
      </c>
      <c r="C14" s="59">
        <v>6.4500000000000002E-2</v>
      </c>
      <c r="D14" s="59">
        <v>5.8400000000000001E-2</v>
      </c>
      <c r="F14" s="58" t="s">
        <v>486</v>
      </c>
      <c r="G14" s="60">
        <v>19141</v>
      </c>
      <c r="H14" s="58">
        <v>0.94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2233</v>
      </c>
      <c r="Y14" s="61">
        <v>43132</v>
      </c>
      <c r="Z14" s="58" t="s">
        <v>518</v>
      </c>
      <c r="AA14" s="58" t="s">
        <v>498</v>
      </c>
      <c r="AB14" s="58">
        <v>9.8000000000000007</v>
      </c>
      <c r="AC14" s="58" t="s">
        <v>501</v>
      </c>
      <c r="AD14" s="58">
        <v>56</v>
      </c>
    </row>
    <row r="15" spans="1:30" ht="14.4" thickBot="1" x14ac:dyDescent="0.3">
      <c r="A15" s="58">
        <v>10</v>
      </c>
      <c r="B15" s="59">
        <v>5.6899999999999999E-2</v>
      </c>
      <c r="C15" s="59">
        <v>6.4600000000000005E-2</v>
      </c>
      <c r="D15" s="59">
        <v>6.0699999999999997E-2</v>
      </c>
      <c r="F15" s="58" t="s">
        <v>487</v>
      </c>
      <c r="G15" s="60">
        <v>20477</v>
      </c>
      <c r="H15" s="58">
        <v>1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2219</v>
      </c>
      <c r="Y15" s="61">
        <v>43445</v>
      </c>
      <c r="Z15" s="58" t="s">
        <v>518</v>
      </c>
      <c r="AA15" s="58" t="s">
        <v>496</v>
      </c>
      <c r="AB15" s="58">
        <v>9.6999999999999993</v>
      </c>
      <c r="AC15" s="58" t="s">
        <v>501</v>
      </c>
      <c r="AD15" s="58">
        <v>56</v>
      </c>
    </row>
    <row r="16" spans="1:30" ht="14.4" thickBot="1" x14ac:dyDescent="0.3">
      <c r="A16" s="58">
        <v>11</v>
      </c>
      <c r="B16" s="59">
        <v>6.3600000000000004E-2</v>
      </c>
      <c r="C16" s="59">
        <v>6.59E-2</v>
      </c>
      <c r="D16" s="59">
        <v>6.4699999999999994E-2</v>
      </c>
      <c r="F16" s="58" t="s">
        <v>488</v>
      </c>
      <c r="G16" s="60">
        <v>20202</v>
      </c>
      <c r="H16" s="58">
        <v>0.99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2204</v>
      </c>
      <c r="Y16" s="61">
        <v>43109</v>
      </c>
      <c r="Z16" s="58" t="s">
        <v>519</v>
      </c>
      <c r="AA16" s="58" t="s">
        <v>496</v>
      </c>
      <c r="AB16" s="58">
        <v>9.6</v>
      </c>
      <c r="AC16" s="58" t="s">
        <v>501</v>
      </c>
      <c r="AD16" s="58">
        <v>52</v>
      </c>
    </row>
    <row r="17" spans="1:30" ht="14.4" thickBot="1" x14ac:dyDescent="0.3">
      <c r="A17" s="58">
        <v>12</v>
      </c>
      <c r="B17" s="59">
        <v>6.83E-2</v>
      </c>
      <c r="C17" s="59">
        <v>6.7299999999999999E-2</v>
      </c>
      <c r="D17" s="59">
        <v>6.7799999999999999E-2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2196</v>
      </c>
      <c r="Y17" s="61">
        <v>43157</v>
      </c>
      <c r="Z17" s="58" t="s">
        <v>518</v>
      </c>
      <c r="AA17" s="58" t="s">
        <v>495</v>
      </c>
      <c r="AB17" s="58">
        <v>9.6</v>
      </c>
      <c r="AC17" s="58" t="s">
        <v>501</v>
      </c>
      <c r="AD17" s="58">
        <v>57</v>
      </c>
    </row>
    <row r="18" spans="1:30" ht="14.4" thickBot="1" x14ac:dyDescent="0.3">
      <c r="A18" s="58">
        <v>13</v>
      </c>
      <c r="B18" s="59">
        <v>6.8900000000000003E-2</v>
      </c>
      <c r="C18" s="59">
        <v>6.9199999999999998E-2</v>
      </c>
      <c r="D18" s="59">
        <v>6.9099999999999995E-2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2192</v>
      </c>
      <c r="Y18" s="61">
        <v>43192</v>
      </c>
      <c r="Z18" s="58" t="s">
        <v>518</v>
      </c>
      <c r="AA18" s="58" t="s">
        <v>495</v>
      </c>
      <c r="AB18" s="58">
        <v>9.6</v>
      </c>
      <c r="AC18" s="58" t="s">
        <v>501</v>
      </c>
      <c r="AD18" s="58">
        <v>58</v>
      </c>
    </row>
    <row r="19" spans="1:30" ht="17.25" customHeight="1" thickBot="1" x14ac:dyDescent="0.3">
      <c r="A19" s="58">
        <v>14</v>
      </c>
      <c r="B19" s="59">
        <v>6.9599999999999995E-2</v>
      </c>
      <c r="C19" s="59">
        <v>7.1300000000000002E-2</v>
      </c>
      <c r="D19" s="59">
        <v>7.0400000000000004E-2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2160</v>
      </c>
      <c r="Y19" s="61">
        <v>43112</v>
      </c>
      <c r="Z19" s="58" t="s">
        <v>518</v>
      </c>
      <c r="AA19" s="58" t="s">
        <v>499</v>
      </c>
      <c r="AB19" s="58">
        <v>9.4</v>
      </c>
      <c r="AC19" s="58" t="s">
        <v>501</v>
      </c>
      <c r="AD19" s="58">
        <v>58</v>
      </c>
    </row>
    <row r="20" spans="1:30" ht="17.25" customHeight="1" thickBot="1" x14ac:dyDescent="0.3">
      <c r="A20" s="58">
        <v>15</v>
      </c>
      <c r="B20" s="59">
        <v>7.4700000000000003E-2</v>
      </c>
      <c r="C20" s="59">
        <v>6.7299999999999999E-2</v>
      </c>
      <c r="D20" s="59">
        <v>7.0999999999999994E-2</v>
      </c>
      <c r="F20" s="58" t="s">
        <v>491</v>
      </c>
      <c r="G20" s="60">
        <v>14301</v>
      </c>
      <c r="H20" s="58">
        <v>0.7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2140</v>
      </c>
      <c r="Y20" s="61">
        <v>43110</v>
      </c>
      <c r="Z20" s="58" t="s">
        <v>518</v>
      </c>
      <c r="AA20" s="58" t="s">
        <v>497</v>
      </c>
      <c r="AB20" s="58">
        <v>9.3000000000000007</v>
      </c>
      <c r="AC20" s="58" t="s">
        <v>501</v>
      </c>
      <c r="AD20" s="58">
        <v>60</v>
      </c>
    </row>
    <row r="21" spans="1:30" ht="17.25" customHeight="1" thickBot="1" x14ac:dyDescent="0.3">
      <c r="A21" s="58">
        <v>16</v>
      </c>
      <c r="B21" s="59">
        <v>8.2799999999999999E-2</v>
      </c>
      <c r="C21" s="59">
        <v>6.4799999999999996E-2</v>
      </c>
      <c r="D21" s="59">
        <v>7.3899999999999993E-2</v>
      </c>
      <c r="F21" s="58" t="s">
        <v>495</v>
      </c>
      <c r="G21" s="60">
        <v>21272</v>
      </c>
      <c r="H21" s="58">
        <v>1.04</v>
      </c>
      <c r="J21" s="46">
        <v>5</v>
      </c>
      <c r="K21" s="46">
        <f>X6</f>
        <v>2324</v>
      </c>
      <c r="L21" s="52"/>
      <c r="M21" s="46"/>
      <c r="N21" s="57">
        <f>K21/$F$2</f>
        <v>0.11448275862068966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2108</v>
      </c>
      <c r="Y21" s="61">
        <v>43180</v>
      </c>
      <c r="Z21" s="58" t="s">
        <v>520</v>
      </c>
      <c r="AA21" s="58" t="s">
        <v>497</v>
      </c>
      <c r="AB21" s="58">
        <v>9.1999999999999993</v>
      </c>
      <c r="AC21" s="58" t="s">
        <v>502</v>
      </c>
      <c r="AD21" s="58">
        <v>51</v>
      </c>
    </row>
    <row r="22" spans="1:30" ht="17.25" customHeight="1" thickBot="1" x14ac:dyDescent="0.3">
      <c r="A22" s="58">
        <v>17</v>
      </c>
      <c r="B22" s="59">
        <v>8.9399999999999993E-2</v>
      </c>
      <c r="C22" s="59">
        <v>6.2899999999999998E-2</v>
      </c>
      <c r="D22" s="59">
        <v>7.6300000000000007E-2</v>
      </c>
      <c r="F22" s="58" t="s">
        <v>496</v>
      </c>
      <c r="G22" s="60">
        <v>21549</v>
      </c>
      <c r="H22" s="58">
        <v>1.06</v>
      </c>
      <c r="J22" s="46">
        <v>10</v>
      </c>
      <c r="K22" s="46">
        <f>X11</f>
        <v>2280</v>
      </c>
      <c r="L22" s="52"/>
      <c r="M22" s="46"/>
      <c r="N22" s="57">
        <f t="shared" ref="N22:N28" si="0">K22/$F$2</f>
        <v>0.1123152709359606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2089</v>
      </c>
      <c r="Y22" s="61">
        <v>43119</v>
      </c>
      <c r="Z22" s="58" t="s">
        <v>523</v>
      </c>
      <c r="AA22" s="58" t="s">
        <v>499</v>
      </c>
      <c r="AB22" s="58">
        <v>9.1</v>
      </c>
      <c r="AC22" s="58" t="s">
        <v>502</v>
      </c>
      <c r="AD22" s="58">
        <v>56</v>
      </c>
    </row>
    <row r="23" spans="1:30" ht="17.25" customHeight="1" thickBot="1" x14ac:dyDescent="0.3">
      <c r="A23" s="58">
        <v>18</v>
      </c>
      <c r="B23" s="59">
        <v>7.0199999999999999E-2</v>
      </c>
      <c r="C23" s="59">
        <v>4.99E-2</v>
      </c>
      <c r="D23" s="59">
        <v>6.0199999999999997E-2</v>
      </c>
      <c r="F23" s="58" t="s">
        <v>497</v>
      </c>
      <c r="G23" s="60">
        <v>22072</v>
      </c>
      <c r="H23" s="58">
        <v>1.08</v>
      </c>
      <c r="J23" s="46">
        <v>20</v>
      </c>
      <c r="K23" s="46">
        <f>X12</f>
        <v>2246</v>
      </c>
      <c r="L23" s="52"/>
      <c r="M23" s="46"/>
      <c r="N23" s="57">
        <f t="shared" si="0"/>
        <v>0.11064039408866995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2072</v>
      </c>
      <c r="Y23" s="61">
        <v>43239</v>
      </c>
      <c r="Z23" s="58" t="s">
        <v>519</v>
      </c>
      <c r="AA23" s="58" t="s">
        <v>500</v>
      </c>
      <c r="AB23" s="58">
        <v>9</v>
      </c>
      <c r="AC23" s="58" t="s">
        <v>502</v>
      </c>
      <c r="AD23" s="58">
        <v>64</v>
      </c>
    </row>
    <row r="24" spans="1:30" ht="17.25" customHeight="1" thickBot="1" x14ac:dyDescent="0.3">
      <c r="A24" s="58">
        <v>19</v>
      </c>
      <c r="B24" s="59">
        <v>4.9200000000000001E-2</v>
      </c>
      <c r="C24" s="59">
        <v>3.7400000000000003E-2</v>
      </c>
      <c r="D24" s="59">
        <v>4.3400000000000001E-2</v>
      </c>
      <c r="F24" s="58" t="s">
        <v>498</v>
      </c>
      <c r="G24" s="60">
        <v>22762</v>
      </c>
      <c r="H24" s="58">
        <v>1.1100000000000001</v>
      </c>
      <c r="J24" s="46">
        <v>30</v>
      </c>
      <c r="K24" s="46">
        <f>X14</f>
        <v>2233</v>
      </c>
      <c r="L24" s="52"/>
      <c r="M24" s="46"/>
      <c r="N24" s="57">
        <f t="shared" si="0"/>
        <v>0.11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2062</v>
      </c>
      <c r="Y24" s="61">
        <v>43175</v>
      </c>
      <c r="Z24" s="58" t="s">
        <v>522</v>
      </c>
      <c r="AA24" s="58" t="s">
        <v>499</v>
      </c>
      <c r="AB24" s="58">
        <v>9</v>
      </c>
      <c r="AC24" s="58" t="s">
        <v>502</v>
      </c>
      <c r="AD24" s="58">
        <v>54</v>
      </c>
    </row>
    <row r="25" spans="1:30" ht="17.25" customHeight="1" thickBot="1" x14ac:dyDescent="0.3">
      <c r="A25" s="58">
        <v>20</v>
      </c>
      <c r="B25" s="59">
        <v>3.9899999999999998E-2</v>
      </c>
      <c r="C25" s="59">
        <v>2.9600000000000001E-2</v>
      </c>
      <c r="D25" s="59">
        <v>3.4799999999999998E-2</v>
      </c>
      <c r="F25" s="58" t="s">
        <v>499</v>
      </c>
      <c r="G25" s="60">
        <v>23040</v>
      </c>
      <c r="H25" s="58">
        <v>1.1299999999999999</v>
      </c>
      <c r="J25" s="46">
        <v>50</v>
      </c>
      <c r="K25" s="46">
        <f>X18</f>
        <v>2192</v>
      </c>
      <c r="L25" s="52"/>
      <c r="M25" s="46"/>
      <c r="N25" s="57">
        <f t="shared" si="0"/>
        <v>0.10798029556650246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3.1800000000000002E-2</v>
      </c>
      <c r="C26" s="59">
        <v>2.58E-2</v>
      </c>
      <c r="D26" s="59">
        <v>2.8899999999999999E-2</v>
      </c>
      <c r="F26" s="58" t="s">
        <v>500</v>
      </c>
      <c r="G26" s="60">
        <v>18086</v>
      </c>
      <c r="H26" s="58">
        <v>0.89</v>
      </c>
      <c r="J26" s="46">
        <v>100</v>
      </c>
      <c r="K26" s="46">
        <f>X20</f>
        <v>2140</v>
      </c>
      <c r="L26" s="52"/>
      <c r="M26" s="46"/>
      <c r="N26" s="57">
        <f t="shared" si="0"/>
        <v>0.10541871921182266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1.9900000000000001E-2</v>
      </c>
      <c r="C27" s="59">
        <v>1.89E-2</v>
      </c>
      <c r="D27" s="59">
        <v>1.9400000000000001E-2</v>
      </c>
      <c r="J27" s="46">
        <v>150</v>
      </c>
      <c r="K27" s="46">
        <f>X22</f>
        <v>2089</v>
      </c>
      <c r="L27" s="52"/>
      <c r="M27" s="46"/>
      <c r="N27" s="57">
        <f t="shared" si="0"/>
        <v>0.1029064039408867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1.1299999999999999E-2</v>
      </c>
      <c r="C28" s="59">
        <v>8.9999999999999993E-3</v>
      </c>
      <c r="D28" s="59">
        <v>1.0200000000000001E-2</v>
      </c>
      <c r="J28" s="46">
        <v>200</v>
      </c>
      <c r="K28" s="46">
        <f>X24</f>
        <v>2062</v>
      </c>
      <c r="L28" s="52"/>
      <c r="M28" s="46"/>
      <c r="N28" s="57">
        <f t="shared" si="0"/>
        <v>0.10157635467980296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9"/>
  <sheetViews>
    <sheetView workbookViewId="0">
      <selection activeCell="C2" sqref="C2"/>
    </sheetView>
  </sheetViews>
  <sheetFormatPr defaultRowHeight="13.8" x14ac:dyDescent="0.25"/>
  <cols>
    <col min="1" max="4" width="7" customWidth="1"/>
    <col min="5" max="5" width="4" customWidth="1"/>
    <col min="6" max="6" width="10.69921875" customWidth="1"/>
    <col min="7" max="7" width="0" hidden="1" customWidth="1"/>
    <col min="9" max="9" width="3.8984375" customWidth="1"/>
    <col min="10" max="10" width="5.3984375" customWidth="1"/>
    <col min="11" max="11" width="5.796875" customWidth="1"/>
    <col min="12" max="12" width="3.8984375" hidden="1" customWidth="1"/>
    <col min="13" max="13" width="4.09765625" hidden="1" customWidth="1"/>
    <col min="14" max="14" width="5.59765625" customWidth="1"/>
    <col min="22" max="22" width="8.0976562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535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</row>
    <row r="2" spans="1:30" ht="21.6" thickBot="1" x14ac:dyDescent="0.45">
      <c r="D2" s="39" t="s">
        <v>594</v>
      </c>
      <c r="F2" s="40">
        <v>36700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3852</v>
      </c>
      <c r="Y2" s="61">
        <v>42780</v>
      </c>
      <c r="Z2" s="58" t="s">
        <v>518</v>
      </c>
      <c r="AA2" s="58" t="s">
        <v>496</v>
      </c>
      <c r="AB2" s="58">
        <v>11.4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3770</v>
      </c>
      <c r="Y3" s="61">
        <v>42780</v>
      </c>
      <c r="Z3" s="58" t="s">
        <v>519</v>
      </c>
      <c r="AA3" s="58" t="s">
        <v>496</v>
      </c>
      <c r="AB3" s="58">
        <v>11.2</v>
      </c>
    </row>
    <row r="4" spans="1:30" ht="14.4" thickBot="1" x14ac:dyDescent="0.3">
      <c r="A4" s="42" t="s">
        <v>466</v>
      </c>
      <c r="B4" s="43" t="s">
        <v>501</v>
      </c>
      <c r="C4" s="90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3674</v>
      </c>
      <c r="Y4" s="61">
        <v>42818</v>
      </c>
      <c r="Z4" s="58" t="s">
        <v>518</v>
      </c>
      <c r="AA4" s="58" t="s">
        <v>499</v>
      </c>
      <c r="AB4" s="58">
        <v>10.9</v>
      </c>
      <c r="AC4" s="45" t="s">
        <v>516</v>
      </c>
      <c r="AD4" s="45" t="s">
        <v>517</v>
      </c>
    </row>
    <row r="5" spans="1:30" ht="15" customHeight="1" thickBot="1" x14ac:dyDescent="0.3">
      <c r="A5" s="58">
        <v>0</v>
      </c>
      <c r="B5" s="59">
        <v>7.0000000000000001E-3</v>
      </c>
      <c r="C5" s="59">
        <v>4.7999999999999996E-3</v>
      </c>
      <c r="D5" s="59">
        <v>5.8999999999999999E-3</v>
      </c>
      <c r="F5" s="58" t="s">
        <v>474</v>
      </c>
      <c r="G5" s="60">
        <v>38001</v>
      </c>
      <c r="H5" s="58">
        <v>1.04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3641</v>
      </c>
      <c r="Y5" s="61">
        <v>42790</v>
      </c>
      <c r="Z5" s="58" t="s">
        <v>518</v>
      </c>
      <c r="AA5" s="58" t="s">
        <v>499</v>
      </c>
      <c r="AB5" s="58">
        <v>10.8</v>
      </c>
      <c r="AC5" s="46" t="s">
        <v>501</v>
      </c>
      <c r="AD5" s="46">
        <v>62</v>
      </c>
    </row>
    <row r="6" spans="1:30" ht="14.4" thickBot="1" x14ac:dyDescent="0.3">
      <c r="A6" s="58">
        <v>1</v>
      </c>
      <c r="B6" s="59">
        <v>4.4999999999999997E-3</v>
      </c>
      <c r="C6" s="59">
        <v>3.5999999999999999E-3</v>
      </c>
      <c r="D6" s="59">
        <v>4.0000000000000001E-3</v>
      </c>
      <c r="F6" s="58" t="s">
        <v>476</v>
      </c>
      <c r="G6" s="60">
        <v>40649</v>
      </c>
      <c r="H6" s="58">
        <v>1.1100000000000001</v>
      </c>
      <c r="J6" s="47" t="s">
        <v>477</v>
      </c>
      <c r="K6" s="48">
        <v>0.73515551366635246</v>
      </c>
      <c r="N6" s="48" t="s">
        <v>502</v>
      </c>
      <c r="O6" s="93"/>
      <c r="P6" s="93"/>
      <c r="Q6" s="93"/>
      <c r="R6" s="93"/>
      <c r="S6" s="93"/>
      <c r="T6" s="93"/>
      <c r="U6" s="97"/>
      <c r="W6" s="58">
        <v>5</v>
      </c>
      <c r="X6" s="58">
        <v>3639</v>
      </c>
      <c r="Y6" s="61">
        <v>42797</v>
      </c>
      <c r="Z6" s="58" t="s">
        <v>518</v>
      </c>
      <c r="AA6" s="58" t="s">
        <v>499</v>
      </c>
      <c r="AB6" s="58">
        <v>10.8</v>
      </c>
      <c r="AC6" s="46" t="s">
        <v>501</v>
      </c>
      <c r="AD6" s="46">
        <v>60</v>
      </c>
    </row>
    <row r="7" spans="1:30" ht="14.4" thickBot="1" x14ac:dyDescent="0.3">
      <c r="A7" s="58">
        <v>2</v>
      </c>
      <c r="B7" s="59">
        <v>3.5999999999999999E-3</v>
      </c>
      <c r="C7" s="59">
        <v>3.3999999999999998E-3</v>
      </c>
      <c r="D7" s="59">
        <v>3.5000000000000001E-3</v>
      </c>
      <c r="F7" s="58" t="s">
        <v>478</v>
      </c>
      <c r="G7" s="60">
        <v>41246</v>
      </c>
      <c r="H7" s="58">
        <v>1.1299999999999999</v>
      </c>
      <c r="J7" s="49" t="s">
        <v>479</v>
      </c>
      <c r="K7" s="48">
        <v>0.61608300907911806</v>
      </c>
      <c r="N7" s="48" t="s">
        <v>501</v>
      </c>
      <c r="O7" s="93"/>
      <c r="P7" s="93"/>
      <c r="Q7" s="93"/>
      <c r="R7" s="93"/>
      <c r="S7" s="93"/>
      <c r="T7" s="93"/>
      <c r="U7" s="97"/>
      <c r="W7" s="58">
        <v>6</v>
      </c>
      <c r="X7" s="58">
        <v>3524</v>
      </c>
      <c r="Y7" s="61">
        <v>42797</v>
      </c>
      <c r="Z7" s="58" t="s">
        <v>519</v>
      </c>
      <c r="AA7" s="58" t="s">
        <v>499</v>
      </c>
      <c r="AB7" s="58">
        <v>10.5</v>
      </c>
      <c r="AC7" s="46" t="s">
        <v>501</v>
      </c>
      <c r="AD7" s="46">
        <v>64</v>
      </c>
    </row>
    <row r="8" spans="1:30" ht="15" thickBot="1" x14ac:dyDescent="0.35">
      <c r="A8" s="58">
        <v>3</v>
      </c>
      <c r="B8" s="59">
        <v>3.3999999999999998E-3</v>
      </c>
      <c r="C8" s="59">
        <v>4.4999999999999997E-3</v>
      </c>
      <c r="D8" s="59">
        <v>4.0000000000000001E-3</v>
      </c>
      <c r="F8" s="58" t="s">
        <v>480</v>
      </c>
      <c r="G8" s="60">
        <v>38951</v>
      </c>
      <c r="H8" s="58">
        <v>1.06</v>
      </c>
      <c r="K8" s="50">
        <v>0.73515551366635246</v>
      </c>
      <c r="O8" s="93"/>
      <c r="P8" s="93"/>
      <c r="Q8" s="93"/>
      <c r="R8" s="93"/>
      <c r="S8" s="93"/>
      <c r="T8" s="93"/>
      <c r="U8" s="97"/>
      <c r="W8" s="58">
        <v>7</v>
      </c>
      <c r="X8" s="58">
        <v>3460</v>
      </c>
      <c r="Y8" s="61">
        <v>43056</v>
      </c>
      <c r="Z8" s="58" t="s">
        <v>518</v>
      </c>
      <c r="AA8" s="58" t="s">
        <v>499</v>
      </c>
      <c r="AB8" s="58">
        <v>10.3</v>
      </c>
      <c r="AC8" s="46" t="s">
        <v>501</v>
      </c>
      <c r="AD8" s="46">
        <v>60</v>
      </c>
    </row>
    <row r="9" spans="1:30" ht="15" thickBot="1" x14ac:dyDescent="0.35">
      <c r="A9" s="58">
        <v>4</v>
      </c>
      <c r="B9" s="59">
        <v>5.1999999999999998E-3</v>
      </c>
      <c r="C9" s="59">
        <v>1.0800000000000001E-2</v>
      </c>
      <c r="D9" s="59">
        <v>8.0000000000000002E-3</v>
      </c>
      <c r="F9" s="58" t="s">
        <v>481</v>
      </c>
      <c r="G9" s="60">
        <v>36322</v>
      </c>
      <c r="H9" s="58">
        <v>0.99</v>
      </c>
      <c r="K9" s="50">
        <v>0.69494290375203915</v>
      </c>
      <c r="O9" s="93"/>
      <c r="P9" s="93"/>
      <c r="Q9" s="93"/>
      <c r="R9" s="93"/>
      <c r="S9" s="93"/>
      <c r="T9" s="93"/>
      <c r="U9" s="97"/>
      <c r="W9" s="58">
        <v>8</v>
      </c>
      <c r="X9" s="58">
        <v>3457</v>
      </c>
      <c r="Y9" s="61">
        <v>43077</v>
      </c>
      <c r="Z9" s="58" t="s">
        <v>518</v>
      </c>
      <c r="AA9" s="58" t="s">
        <v>499</v>
      </c>
      <c r="AB9" s="58">
        <v>10.3</v>
      </c>
      <c r="AC9" s="46" t="s">
        <v>501</v>
      </c>
      <c r="AD9" s="46">
        <v>63</v>
      </c>
    </row>
    <row r="10" spans="1:30" ht="15" thickBot="1" x14ac:dyDescent="0.35">
      <c r="A10" s="58">
        <v>5</v>
      </c>
      <c r="B10" s="59">
        <v>1.2200000000000001E-2</v>
      </c>
      <c r="C10" s="59">
        <v>3.3700000000000001E-2</v>
      </c>
      <c r="D10" s="59">
        <v>2.3E-2</v>
      </c>
      <c r="F10" s="58" t="s">
        <v>482</v>
      </c>
      <c r="G10" s="60">
        <v>33563</v>
      </c>
      <c r="H10" s="58">
        <v>0.92</v>
      </c>
      <c r="K10" s="50">
        <v>0.57821229050279332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3443</v>
      </c>
      <c r="Y10" s="61">
        <v>42783</v>
      </c>
      <c r="Z10" s="58" t="s">
        <v>518</v>
      </c>
      <c r="AA10" s="58" t="s">
        <v>499</v>
      </c>
      <c r="AB10" s="58">
        <v>10.199999999999999</v>
      </c>
      <c r="AC10" s="46" t="s">
        <v>501</v>
      </c>
      <c r="AD10" s="46">
        <v>63</v>
      </c>
    </row>
    <row r="11" spans="1:30" ht="15" thickBot="1" x14ac:dyDescent="0.35">
      <c r="A11" s="58">
        <v>6</v>
      </c>
      <c r="B11" s="59">
        <v>2.81E-2</v>
      </c>
      <c r="C11" s="59">
        <v>7.8E-2</v>
      </c>
      <c r="D11" s="59">
        <v>5.3199999999999997E-2</v>
      </c>
      <c r="F11" s="58" t="s">
        <v>483</v>
      </c>
      <c r="G11" s="60">
        <v>33044</v>
      </c>
      <c r="H11" s="58">
        <v>0.9</v>
      </c>
      <c r="K11" s="50">
        <v>0.61608300907911806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3429</v>
      </c>
      <c r="Y11" s="61">
        <v>42776</v>
      </c>
      <c r="Z11" s="58" t="s">
        <v>519</v>
      </c>
      <c r="AA11" s="58" t="s">
        <v>499</v>
      </c>
      <c r="AB11" s="58">
        <v>10.199999999999999</v>
      </c>
      <c r="AC11" s="46" t="s">
        <v>501</v>
      </c>
      <c r="AD11" s="46">
        <v>57</v>
      </c>
    </row>
    <row r="12" spans="1:30" ht="14.4" thickBot="1" x14ac:dyDescent="0.3">
      <c r="A12" s="58">
        <v>7</v>
      </c>
      <c r="B12" s="59">
        <v>3.7400000000000003E-2</v>
      </c>
      <c r="C12" s="59">
        <v>8.5199999999999998E-2</v>
      </c>
      <c r="D12" s="59">
        <v>6.1499999999999999E-2</v>
      </c>
      <c r="F12" s="58" t="s">
        <v>484</v>
      </c>
      <c r="G12" s="60">
        <v>34242</v>
      </c>
      <c r="H12" s="58">
        <v>0.94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3376</v>
      </c>
      <c r="Y12" s="61">
        <v>42775</v>
      </c>
      <c r="Z12" s="58" t="s">
        <v>518</v>
      </c>
      <c r="AA12" s="58" t="s">
        <v>498</v>
      </c>
      <c r="AB12" s="58">
        <v>10</v>
      </c>
      <c r="AC12" s="46" t="s">
        <v>501</v>
      </c>
      <c r="AD12" s="46">
        <v>61</v>
      </c>
    </row>
    <row r="13" spans="1:30" ht="14.4" thickBot="1" x14ac:dyDescent="0.3">
      <c r="A13" s="58">
        <v>8</v>
      </c>
      <c r="B13" s="59">
        <v>4.4999999999999998E-2</v>
      </c>
      <c r="C13" s="59">
        <v>7.1099999999999997E-2</v>
      </c>
      <c r="D13" s="59">
        <v>5.8200000000000002E-2</v>
      </c>
      <c r="F13" s="58" t="s">
        <v>485</v>
      </c>
      <c r="G13" s="60">
        <v>33961</v>
      </c>
      <c r="H13" s="58">
        <v>0.93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3368</v>
      </c>
      <c r="Y13" s="61">
        <v>43074</v>
      </c>
      <c r="Z13" s="58" t="s">
        <v>518</v>
      </c>
      <c r="AA13" s="58" t="s">
        <v>496</v>
      </c>
      <c r="AB13" s="58">
        <v>10</v>
      </c>
      <c r="AC13" s="46" t="s">
        <v>501</v>
      </c>
      <c r="AD13" s="46">
        <v>63</v>
      </c>
    </row>
    <row r="14" spans="1:30" ht="14.4" thickBot="1" x14ac:dyDescent="0.3">
      <c r="A14" s="58">
        <v>9</v>
      </c>
      <c r="B14" s="59">
        <v>4.6800000000000001E-2</v>
      </c>
      <c r="C14" s="59">
        <v>6.4399999999999999E-2</v>
      </c>
      <c r="D14" s="59">
        <v>5.57E-2</v>
      </c>
      <c r="F14" s="58" t="s">
        <v>486</v>
      </c>
      <c r="G14" s="60">
        <v>36287</v>
      </c>
      <c r="H14" s="58">
        <v>0.99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3350</v>
      </c>
      <c r="Y14" s="61">
        <v>42809</v>
      </c>
      <c r="Z14" s="58" t="s">
        <v>518</v>
      </c>
      <c r="AA14" s="58" t="s">
        <v>497</v>
      </c>
      <c r="AB14" s="58">
        <v>9.9</v>
      </c>
      <c r="AC14" s="46" t="s">
        <v>501</v>
      </c>
      <c r="AD14" s="46">
        <v>60</v>
      </c>
    </row>
    <row r="15" spans="1:30" ht="14.4" thickBot="1" x14ac:dyDescent="0.3">
      <c r="A15" s="58">
        <v>10</v>
      </c>
      <c r="B15" s="59">
        <v>5.1999999999999998E-2</v>
      </c>
      <c r="C15" s="59">
        <v>6.4100000000000004E-2</v>
      </c>
      <c r="D15" s="59">
        <v>5.8099999999999999E-2</v>
      </c>
      <c r="F15" s="58" t="s">
        <v>487</v>
      </c>
      <c r="G15" s="60">
        <v>37099</v>
      </c>
      <c r="H15" s="58">
        <v>1.01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3334</v>
      </c>
      <c r="Y15" s="61">
        <v>42802</v>
      </c>
      <c r="Z15" s="58" t="s">
        <v>518</v>
      </c>
      <c r="AA15" s="58" t="s">
        <v>497</v>
      </c>
      <c r="AB15" s="58">
        <v>9.9</v>
      </c>
      <c r="AC15" s="46" t="s">
        <v>501</v>
      </c>
      <c r="AD15" s="46">
        <v>61</v>
      </c>
    </row>
    <row r="16" spans="1:30" ht="14.4" thickBot="1" x14ac:dyDescent="0.3">
      <c r="A16" s="58">
        <v>11</v>
      </c>
      <c r="B16" s="59">
        <v>5.8299999999999998E-2</v>
      </c>
      <c r="C16" s="59">
        <v>6.3399999999999998E-2</v>
      </c>
      <c r="D16" s="59">
        <v>6.0900000000000003E-2</v>
      </c>
      <c r="F16" s="58" t="s">
        <v>488</v>
      </c>
      <c r="G16" s="60">
        <v>37185</v>
      </c>
      <c r="H16" s="58">
        <v>1.02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3328</v>
      </c>
      <c r="Y16" s="61">
        <v>43056</v>
      </c>
      <c r="Z16" s="58" t="s">
        <v>519</v>
      </c>
      <c r="AA16" s="58" t="s">
        <v>499</v>
      </c>
      <c r="AB16" s="58">
        <v>9.9</v>
      </c>
      <c r="AC16" s="46" t="s">
        <v>501</v>
      </c>
      <c r="AD16" s="46">
        <v>61</v>
      </c>
    </row>
    <row r="17" spans="1:30" ht="14.4" thickBot="1" x14ac:dyDescent="0.3">
      <c r="A17" s="58">
        <v>12</v>
      </c>
      <c r="B17" s="59">
        <v>6.4000000000000001E-2</v>
      </c>
      <c r="C17" s="59">
        <v>6.5500000000000003E-2</v>
      </c>
      <c r="D17" s="59">
        <v>6.4699999999999994E-2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3312</v>
      </c>
      <c r="Y17" s="61">
        <v>43047</v>
      </c>
      <c r="Z17" s="58" t="s">
        <v>518</v>
      </c>
      <c r="AA17" s="58" t="s">
        <v>497</v>
      </c>
      <c r="AB17" s="58">
        <v>9.8000000000000007</v>
      </c>
      <c r="AC17" s="46" t="s">
        <v>501</v>
      </c>
      <c r="AD17" s="46">
        <v>64</v>
      </c>
    </row>
    <row r="18" spans="1:30" ht="14.4" thickBot="1" x14ac:dyDescent="0.3">
      <c r="A18" s="58">
        <v>13</v>
      </c>
      <c r="B18" s="59">
        <v>6.5500000000000003E-2</v>
      </c>
      <c r="C18" s="59">
        <v>6.25E-2</v>
      </c>
      <c r="D18" s="59">
        <v>6.4000000000000001E-2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3303</v>
      </c>
      <c r="Y18" s="61">
        <v>42782</v>
      </c>
      <c r="Z18" s="58" t="s">
        <v>518</v>
      </c>
      <c r="AA18" s="58" t="s">
        <v>498</v>
      </c>
      <c r="AB18" s="58">
        <v>9.8000000000000007</v>
      </c>
      <c r="AC18" s="46" t="s">
        <v>501</v>
      </c>
      <c r="AD18" s="46">
        <v>68</v>
      </c>
    </row>
    <row r="19" spans="1:30" ht="14.4" thickBot="1" x14ac:dyDescent="0.3">
      <c r="A19" s="58">
        <v>14</v>
      </c>
      <c r="B19" s="59">
        <v>7.1199999999999999E-2</v>
      </c>
      <c r="C19" s="59">
        <v>6.2E-2</v>
      </c>
      <c r="D19" s="59">
        <v>6.6600000000000006E-2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3227</v>
      </c>
      <c r="Y19" s="61">
        <v>42761</v>
      </c>
      <c r="Z19" s="58" t="s">
        <v>518</v>
      </c>
      <c r="AA19" s="58" t="s">
        <v>498</v>
      </c>
      <c r="AB19" s="58">
        <v>9.6</v>
      </c>
      <c r="AC19" s="46" t="s">
        <v>501</v>
      </c>
      <c r="AD19" s="46">
        <v>64</v>
      </c>
    </row>
    <row r="20" spans="1:30" ht="14.4" thickBot="1" x14ac:dyDescent="0.3">
      <c r="A20" s="58">
        <v>15</v>
      </c>
      <c r="B20" s="59">
        <v>8.2799999999999999E-2</v>
      </c>
      <c r="C20" s="59">
        <v>6.0400000000000002E-2</v>
      </c>
      <c r="D20" s="59">
        <v>7.1499999999999994E-2</v>
      </c>
      <c r="F20" s="58" t="s">
        <v>491</v>
      </c>
      <c r="G20" s="60">
        <v>27669</v>
      </c>
      <c r="H20" s="58">
        <v>0.76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3180</v>
      </c>
      <c r="Y20" s="61">
        <v>42745</v>
      </c>
      <c r="Z20" s="58" t="s">
        <v>518</v>
      </c>
      <c r="AA20" s="58" t="s">
        <v>496</v>
      </c>
      <c r="AB20" s="58">
        <v>9.4</v>
      </c>
      <c r="AC20" s="46" t="s">
        <v>501</v>
      </c>
      <c r="AD20" s="46">
        <v>65</v>
      </c>
    </row>
    <row r="21" spans="1:30" ht="14.4" thickBot="1" x14ac:dyDescent="0.3">
      <c r="A21" s="58">
        <v>16</v>
      </c>
      <c r="B21" s="59">
        <v>9.5000000000000001E-2</v>
      </c>
      <c r="C21" s="59">
        <v>5.9200000000000003E-2</v>
      </c>
      <c r="D21" s="59">
        <v>7.6999999999999999E-2</v>
      </c>
      <c r="F21" s="58" t="s">
        <v>495</v>
      </c>
      <c r="G21" s="60">
        <v>37325</v>
      </c>
      <c r="H21" s="58">
        <v>1.02</v>
      </c>
      <c r="J21" s="46">
        <v>5</v>
      </c>
      <c r="K21" s="46">
        <v>3750</v>
      </c>
      <c r="L21" s="52"/>
      <c r="M21" s="46"/>
      <c r="N21" s="57">
        <v>0.10217983651226158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3137</v>
      </c>
      <c r="Y21" s="61">
        <v>42768</v>
      </c>
      <c r="Z21" s="58" t="s">
        <v>518</v>
      </c>
      <c r="AA21" s="58" t="s">
        <v>498</v>
      </c>
      <c r="AB21" s="58">
        <v>9.3000000000000007</v>
      </c>
      <c r="AC21" s="46" t="s">
        <v>501</v>
      </c>
      <c r="AD21" s="46">
        <v>63</v>
      </c>
    </row>
    <row r="22" spans="1:30" ht="14.4" thickBot="1" x14ac:dyDescent="0.3">
      <c r="A22" s="58">
        <v>17</v>
      </c>
      <c r="B22" s="59">
        <v>0.1011</v>
      </c>
      <c r="C22" s="59">
        <v>5.7599999999999998E-2</v>
      </c>
      <c r="D22" s="59">
        <v>7.9100000000000004E-2</v>
      </c>
      <c r="F22" s="58" t="s">
        <v>496</v>
      </c>
      <c r="G22" s="60">
        <v>37939</v>
      </c>
      <c r="H22" s="58">
        <v>1.04</v>
      </c>
      <c r="J22" s="46">
        <v>10</v>
      </c>
      <c r="K22" s="46">
        <v>3682</v>
      </c>
      <c r="L22" s="52"/>
      <c r="M22" s="46"/>
      <c r="N22" s="57">
        <v>0.10032697547683923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3101</v>
      </c>
      <c r="Y22" s="61">
        <v>43049</v>
      </c>
      <c r="Z22" s="58" t="s">
        <v>519</v>
      </c>
      <c r="AA22" s="58" t="s">
        <v>499</v>
      </c>
      <c r="AB22" s="58">
        <v>9.1999999999999993</v>
      </c>
      <c r="AC22" s="46" t="s">
        <v>501</v>
      </c>
      <c r="AD22" s="46">
        <v>66</v>
      </c>
    </row>
    <row r="23" spans="1:30" ht="14.4" thickBot="1" x14ac:dyDescent="0.3">
      <c r="A23" s="58">
        <v>18</v>
      </c>
      <c r="B23" s="59">
        <v>7.0400000000000004E-2</v>
      </c>
      <c r="C23" s="59">
        <v>4.7699999999999999E-2</v>
      </c>
      <c r="D23" s="59">
        <v>5.8900000000000001E-2</v>
      </c>
      <c r="F23" s="58" t="s">
        <v>497</v>
      </c>
      <c r="G23" s="60">
        <v>38972</v>
      </c>
      <c r="H23" s="58">
        <v>1.07</v>
      </c>
      <c r="J23" s="46">
        <v>20</v>
      </c>
      <c r="K23" s="46">
        <v>3630</v>
      </c>
      <c r="L23" s="52"/>
      <c r="M23" s="46"/>
      <c r="N23" s="57">
        <v>9.8910081743869213E-2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3062</v>
      </c>
      <c r="Y23" s="61">
        <v>43021</v>
      </c>
      <c r="Z23" s="58" t="s">
        <v>519</v>
      </c>
      <c r="AA23" s="58" t="s">
        <v>499</v>
      </c>
      <c r="AB23" s="58">
        <v>9.1</v>
      </c>
      <c r="AC23" s="46" t="s">
        <v>501</v>
      </c>
      <c r="AD23" s="46">
        <v>66</v>
      </c>
    </row>
    <row r="24" spans="1:30" ht="14.4" thickBot="1" x14ac:dyDescent="0.3">
      <c r="A24" s="58">
        <v>19</v>
      </c>
      <c r="B24" s="59">
        <v>4.8399999999999999E-2</v>
      </c>
      <c r="C24" s="59">
        <v>3.4000000000000002E-2</v>
      </c>
      <c r="D24" s="59">
        <v>4.1099999999999998E-2</v>
      </c>
      <c r="F24" s="58" t="s">
        <v>498</v>
      </c>
      <c r="G24" s="60">
        <v>39008</v>
      </c>
      <c r="H24" s="58">
        <v>1.07</v>
      </c>
      <c r="J24" s="46">
        <v>30</v>
      </c>
      <c r="K24" s="46">
        <v>3600</v>
      </c>
      <c r="L24" s="52"/>
      <c r="M24" s="46"/>
      <c r="N24" s="57">
        <v>9.8092643051771122E-2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3038</v>
      </c>
      <c r="Y24" s="61">
        <v>43091</v>
      </c>
      <c r="Z24" s="58" t="s">
        <v>522</v>
      </c>
      <c r="AA24" s="58" t="s">
        <v>499</v>
      </c>
      <c r="AB24" s="58">
        <v>9</v>
      </c>
      <c r="AC24" s="46" t="s">
        <v>501</v>
      </c>
      <c r="AD24" s="46">
        <v>59</v>
      </c>
    </row>
    <row r="25" spans="1:30" ht="14.4" thickBot="1" x14ac:dyDescent="0.3">
      <c r="A25" s="58">
        <v>20</v>
      </c>
      <c r="B25" s="59">
        <v>3.8199999999999998E-2</v>
      </c>
      <c r="C25" s="59">
        <v>2.52E-2</v>
      </c>
      <c r="D25" s="59">
        <v>3.1699999999999999E-2</v>
      </c>
      <c r="F25" s="58" t="s">
        <v>499</v>
      </c>
      <c r="G25" s="60">
        <v>42092</v>
      </c>
      <c r="H25" s="58">
        <v>1.1499999999999999</v>
      </c>
      <c r="J25" s="46">
        <v>50</v>
      </c>
      <c r="K25" s="46">
        <v>3545</v>
      </c>
      <c r="L25" s="52"/>
      <c r="M25" s="46"/>
      <c r="N25" s="57">
        <v>9.6594005449591278E-2</v>
      </c>
      <c r="O25" s="93"/>
      <c r="P25" s="93"/>
      <c r="Q25" s="93"/>
      <c r="R25" s="93"/>
      <c r="S25" s="93"/>
      <c r="T25" s="93"/>
      <c r="U25" s="97"/>
      <c r="W25" s="58">
        <v>200</v>
      </c>
      <c r="X25" s="58">
        <v>1124</v>
      </c>
      <c r="Y25" s="61">
        <v>42781</v>
      </c>
      <c r="Z25" s="58" t="s">
        <v>521</v>
      </c>
      <c r="AA25" s="58" t="s">
        <v>497</v>
      </c>
      <c r="AB25" s="58">
        <v>9.8000000000000007</v>
      </c>
      <c r="AC25" s="46" t="s">
        <v>501</v>
      </c>
      <c r="AD25" s="46">
        <v>62</v>
      </c>
    </row>
    <row r="26" spans="1:30" ht="14.4" thickBot="1" x14ac:dyDescent="0.3">
      <c r="A26" s="58">
        <v>21</v>
      </c>
      <c r="B26" s="59">
        <v>2.9499999999999998E-2</v>
      </c>
      <c r="C26" s="59">
        <v>1.8700000000000001E-2</v>
      </c>
      <c r="D26" s="59">
        <v>2.4E-2</v>
      </c>
      <c r="F26" s="58" t="s">
        <v>500</v>
      </c>
      <c r="G26" s="60">
        <v>32938</v>
      </c>
      <c r="H26" s="58">
        <v>0.9</v>
      </c>
      <c r="J26" s="46">
        <v>100</v>
      </c>
      <c r="K26" s="46">
        <v>3420</v>
      </c>
      <c r="L26" s="52"/>
      <c r="M26" s="46"/>
      <c r="N26" s="57">
        <v>9.3188010899182563E-2</v>
      </c>
      <c r="O26" s="93"/>
      <c r="P26" s="93"/>
      <c r="Q26" s="93"/>
      <c r="R26" s="93"/>
      <c r="S26" s="93"/>
      <c r="T26" s="93"/>
      <c r="U26" s="97"/>
      <c r="AC26" s="46" t="s">
        <v>501</v>
      </c>
      <c r="AD26" s="46">
        <v>62</v>
      </c>
    </row>
    <row r="27" spans="1:30" ht="14.4" thickBot="1" x14ac:dyDescent="0.3">
      <c r="A27" s="58">
        <v>22</v>
      </c>
      <c r="B27" s="59">
        <v>1.9300000000000001E-2</v>
      </c>
      <c r="C27" s="59">
        <v>1.2800000000000001E-2</v>
      </c>
      <c r="D27" s="59">
        <v>1.6E-2</v>
      </c>
      <c r="J27" s="46">
        <v>150</v>
      </c>
      <c r="K27" s="46">
        <v>3345</v>
      </c>
      <c r="L27" s="52"/>
      <c r="M27" s="46"/>
      <c r="N27" s="57">
        <v>9.1144414168937329E-2</v>
      </c>
      <c r="O27" s="93"/>
      <c r="P27" s="93"/>
      <c r="Q27" s="93"/>
      <c r="R27" s="93"/>
      <c r="S27" s="93"/>
      <c r="T27" s="93"/>
      <c r="U27" s="97"/>
      <c r="AC27" s="46" t="s">
        <v>501</v>
      </c>
      <c r="AD27" s="46">
        <v>67</v>
      </c>
    </row>
    <row r="28" spans="1:30" ht="14.4" thickBot="1" x14ac:dyDescent="0.3">
      <c r="A28" s="58">
        <v>23</v>
      </c>
      <c r="B28" s="59">
        <v>1.1299999999999999E-2</v>
      </c>
      <c r="C28" s="59">
        <v>7.7000000000000002E-3</v>
      </c>
      <c r="D28" s="59">
        <v>9.4999999999999998E-3</v>
      </c>
      <c r="J28" s="46">
        <v>200</v>
      </c>
      <c r="K28" s="46">
        <v>3267</v>
      </c>
      <c r="L28" s="52"/>
      <c r="M28" s="46"/>
      <c r="N28" s="57">
        <v>8.9019073569482285E-2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564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25200</v>
      </c>
      <c r="H2" s="41" t="s">
        <v>465</v>
      </c>
      <c r="O2" s="108"/>
      <c r="P2" s="108"/>
      <c r="Q2" s="108"/>
      <c r="R2" s="108"/>
      <c r="S2" s="108"/>
      <c r="T2" s="108"/>
      <c r="U2" s="112"/>
      <c r="W2" s="58">
        <v>1</v>
      </c>
      <c r="X2" s="58"/>
      <c r="Y2" s="61">
        <v>43083</v>
      </c>
      <c r="Z2" s="58" t="s">
        <v>518</v>
      </c>
      <c r="AA2" s="58" t="s">
        <v>498</v>
      </c>
      <c r="AB2" s="58">
        <v>10.199999999999999</v>
      </c>
      <c r="AC2" s="58" t="s">
        <v>468</v>
      </c>
      <c r="AD2" s="58">
        <v>56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/>
      <c r="Y3" s="61">
        <v>43081</v>
      </c>
      <c r="Z3" s="58" t="s">
        <v>518</v>
      </c>
      <c r="AA3" s="58" t="s">
        <v>496</v>
      </c>
      <c r="AB3" s="58">
        <v>10</v>
      </c>
      <c r="AC3" s="58" t="s">
        <v>468</v>
      </c>
      <c r="AD3" s="58">
        <v>55</v>
      </c>
    </row>
    <row r="4" spans="1:30" ht="14.4" thickBot="1" x14ac:dyDescent="0.3">
      <c r="A4" s="42" t="s">
        <v>466</v>
      </c>
      <c r="B4" s="43" t="s">
        <v>467</v>
      </c>
      <c r="C4" s="91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/>
      <c r="Y4" s="61">
        <v>43049</v>
      </c>
      <c r="Z4" s="58" t="s">
        <v>518</v>
      </c>
      <c r="AA4" s="58" t="s">
        <v>499</v>
      </c>
      <c r="AB4" s="58">
        <v>9.9</v>
      </c>
      <c r="AC4" s="58" t="s">
        <v>468</v>
      </c>
      <c r="AD4" s="58">
        <v>56</v>
      </c>
    </row>
    <row r="5" spans="1:30" ht="18.75" customHeight="1" thickBot="1" x14ac:dyDescent="0.3">
      <c r="A5" s="58">
        <v>0</v>
      </c>
      <c r="B5" s="59">
        <v>7.3000000000000001E-3</v>
      </c>
      <c r="C5" s="59">
        <v>8.3000000000000001E-3</v>
      </c>
      <c r="D5" s="59">
        <v>7.7999999999999996E-3</v>
      </c>
      <c r="F5" s="58" t="s">
        <v>474</v>
      </c>
      <c r="G5" s="60">
        <v>22680</v>
      </c>
      <c r="H5" s="58"/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/>
      <c r="Y5" s="61">
        <v>42874</v>
      </c>
      <c r="Z5" s="58" t="s">
        <v>518</v>
      </c>
      <c r="AA5" s="58" t="s">
        <v>499</v>
      </c>
      <c r="AB5" s="58">
        <v>9.9</v>
      </c>
      <c r="AC5" s="58" t="s">
        <v>468</v>
      </c>
      <c r="AD5" s="58">
        <v>54</v>
      </c>
    </row>
    <row r="6" spans="1:30" ht="17.25" customHeight="1" thickBot="1" x14ac:dyDescent="0.3">
      <c r="A6" s="58">
        <v>1</v>
      </c>
      <c r="B6" s="59">
        <v>4.5999999999999999E-3</v>
      </c>
      <c r="C6" s="59">
        <v>5.4000000000000003E-3</v>
      </c>
      <c r="D6" s="59">
        <v>5.0000000000000001E-3</v>
      </c>
      <c r="F6" s="58" t="s">
        <v>476</v>
      </c>
      <c r="G6" s="60">
        <v>27487</v>
      </c>
      <c r="H6" s="58"/>
      <c r="J6" s="47" t="s">
        <v>477</v>
      </c>
      <c r="K6" s="48">
        <f>LARGE((K8,K9),1)</f>
        <v>0.572692793931732</v>
      </c>
      <c r="N6" s="48" t="s">
        <v>467</v>
      </c>
      <c r="O6" s="93"/>
      <c r="P6" s="93"/>
      <c r="Q6" s="93"/>
      <c r="R6" s="93"/>
      <c r="S6" s="93"/>
      <c r="T6" s="93"/>
      <c r="U6" s="97"/>
      <c r="W6" s="58">
        <v>5</v>
      </c>
      <c r="X6" s="58"/>
      <c r="Y6" s="61">
        <v>43084</v>
      </c>
      <c r="Z6" s="58" t="s">
        <v>518</v>
      </c>
      <c r="AA6" s="58" t="s">
        <v>499</v>
      </c>
      <c r="AB6" s="58">
        <v>9.9</v>
      </c>
      <c r="AC6" s="58" t="s">
        <v>468</v>
      </c>
      <c r="AD6" s="58">
        <v>54</v>
      </c>
    </row>
    <row r="7" spans="1:30" ht="17.25" customHeight="1" thickBot="1" x14ac:dyDescent="0.3">
      <c r="A7" s="58">
        <v>2</v>
      </c>
      <c r="B7" s="59">
        <v>2.3999999999999998E-3</v>
      </c>
      <c r="C7" s="59">
        <v>2.8E-3</v>
      </c>
      <c r="D7" s="59">
        <v>2.5999999999999999E-3</v>
      </c>
      <c r="F7" s="58" t="s">
        <v>478</v>
      </c>
      <c r="G7" s="60">
        <v>26544</v>
      </c>
      <c r="H7" s="58"/>
      <c r="J7" s="49" t="s">
        <v>479</v>
      </c>
      <c r="K7" s="48">
        <f>LARGE((K10,K11),1)</f>
        <v>0.52185792349726767</v>
      </c>
      <c r="N7" s="48" t="s">
        <v>468</v>
      </c>
      <c r="O7" s="93"/>
      <c r="P7" s="93"/>
      <c r="Q7" s="93"/>
      <c r="R7" s="93"/>
      <c r="S7" s="93"/>
      <c r="T7" s="93"/>
      <c r="U7" s="97"/>
      <c r="W7" s="58">
        <v>6</v>
      </c>
      <c r="X7" s="58"/>
      <c r="Y7" s="61">
        <v>43068</v>
      </c>
      <c r="Z7" s="58" t="s">
        <v>518</v>
      </c>
      <c r="AA7" s="58" t="s">
        <v>497</v>
      </c>
      <c r="AB7" s="58">
        <v>9.6999999999999993</v>
      </c>
      <c r="AC7" s="58" t="s">
        <v>468</v>
      </c>
      <c r="AD7" s="58">
        <v>58</v>
      </c>
    </row>
    <row r="8" spans="1:30" ht="17.25" customHeight="1" thickBot="1" x14ac:dyDescent="0.35">
      <c r="A8" s="58">
        <v>3</v>
      </c>
      <c r="B8" s="59">
        <v>1.9E-3</v>
      </c>
      <c r="C8" s="59">
        <v>1.6999999999999999E-3</v>
      </c>
      <c r="D8" s="59">
        <v>1.8E-3</v>
      </c>
      <c r="F8" s="58" t="s">
        <v>480</v>
      </c>
      <c r="G8" s="60">
        <v>25837</v>
      </c>
      <c r="H8" s="58"/>
      <c r="K8" s="50">
        <f>LARGE(B11:C11,1)/(B11+C11)</f>
        <v>0.55029585798816572</v>
      </c>
      <c r="O8" s="93"/>
      <c r="P8" s="93"/>
      <c r="Q8" s="93"/>
      <c r="R8" s="93"/>
      <c r="S8" s="93"/>
      <c r="T8" s="93"/>
      <c r="U8" s="97"/>
      <c r="W8" s="58">
        <v>7</v>
      </c>
      <c r="X8" s="58"/>
      <c r="Y8" s="61">
        <v>42797</v>
      </c>
      <c r="Z8" s="58" t="s">
        <v>518</v>
      </c>
      <c r="AA8" s="58" t="s">
        <v>499</v>
      </c>
      <c r="AB8" s="58">
        <v>9.6999999999999993</v>
      </c>
      <c r="AC8" s="58" t="s">
        <v>468</v>
      </c>
      <c r="AD8" s="58">
        <v>53</v>
      </c>
    </row>
    <row r="9" spans="1:30" ht="17.25" customHeight="1" thickBot="1" x14ac:dyDescent="0.35">
      <c r="A9" s="58">
        <v>4</v>
      </c>
      <c r="B9" s="59">
        <v>3.2000000000000002E-3</v>
      </c>
      <c r="C9" s="59">
        <v>2.3E-3</v>
      </c>
      <c r="D9" s="59">
        <v>2.7000000000000001E-3</v>
      </c>
      <c r="F9" s="58" t="s">
        <v>481</v>
      </c>
      <c r="G9" s="60">
        <v>19289</v>
      </c>
      <c r="H9" s="58"/>
      <c r="K9" s="50">
        <f>LARGE(B12:C12,1)/(B12+C12)</f>
        <v>0.572692793931732</v>
      </c>
      <c r="O9" s="93"/>
      <c r="P9" s="93"/>
      <c r="Q9" s="93"/>
      <c r="R9" s="93"/>
      <c r="S9" s="93"/>
      <c r="T9" s="93"/>
      <c r="U9" s="97"/>
      <c r="W9" s="58">
        <v>8</v>
      </c>
      <c r="X9" s="58"/>
      <c r="Y9" s="61">
        <v>43076</v>
      </c>
      <c r="Z9" s="58" t="s">
        <v>518</v>
      </c>
      <c r="AA9" s="58" t="s">
        <v>498</v>
      </c>
      <c r="AB9" s="58">
        <v>9.6</v>
      </c>
      <c r="AC9" s="58" t="s">
        <v>468</v>
      </c>
      <c r="AD9" s="58">
        <v>58</v>
      </c>
    </row>
    <row r="10" spans="1:30" ht="17.25" customHeight="1" thickBot="1" x14ac:dyDescent="0.35">
      <c r="A10" s="58">
        <v>5</v>
      </c>
      <c r="B10" s="59">
        <v>6.3E-3</v>
      </c>
      <c r="C10" s="59">
        <v>8.0000000000000002E-3</v>
      </c>
      <c r="D10" s="59">
        <v>7.1999999999999998E-3</v>
      </c>
      <c r="F10" s="58" t="s">
        <v>482</v>
      </c>
      <c r="G10" s="60">
        <v>18050</v>
      </c>
      <c r="H10" s="58"/>
      <c r="K10" s="50">
        <f>LARGE(B20:C20,1)/(B20+C20)</f>
        <v>0.52185792349726767</v>
      </c>
      <c r="O10" s="93"/>
      <c r="P10" s="93"/>
      <c r="Q10" s="93"/>
      <c r="R10" s="93"/>
      <c r="S10" s="93"/>
      <c r="T10" s="93"/>
      <c r="U10" s="97"/>
      <c r="W10" s="58">
        <v>9</v>
      </c>
      <c r="X10" s="58"/>
      <c r="Y10" s="61">
        <v>42748</v>
      </c>
      <c r="Z10" s="58" t="s">
        <v>518</v>
      </c>
      <c r="AA10" s="58" t="s">
        <v>499</v>
      </c>
      <c r="AB10" s="58">
        <v>9.6</v>
      </c>
      <c r="AC10" s="58" t="s">
        <v>468</v>
      </c>
      <c r="AD10" s="58">
        <v>54</v>
      </c>
    </row>
    <row r="11" spans="1:30" ht="17.25" customHeight="1" thickBot="1" x14ac:dyDescent="0.35">
      <c r="A11" s="58">
        <v>6</v>
      </c>
      <c r="B11" s="59">
        <v>1.52E-2</v>
      </c>
      <c r="C11" s="59">
        <v>1.8599999999999998E-2</v>
      </c>
      <c r="D11" s="59">
        <v>1.7000000000000001E-2</v>
      </c>
      <c r="F11" s="58" t="s">
        <v>483</v>
      </c>
      <c r="G11" s="60">
        <v>16195</v>
      </c>
      <c r="H11" s="58"/>
      <c r="K11" s="50">
        <f>LARGE(B21:C21,1)/(B21+C21)</f>
        <v>0.50127388535031847</v>
      </c>
      <c r="O11" s="93"/>
      <c r="P11" s="93"/>
      <c r="Q11" s="93"/>
      <c r="R11" s="93"/>
      <c r="S11" s="93"/>
      <c r="T11" s="93"/>
      <c r="U11" s="97"/>
      <c r="W11" s="58">
        <v>10</v>
      </c>
      <c r="X11" s="58"/>
      <c r="Y11" s="61">
        <v>42853</v>
      </c>
      <c r="Z11" s="58" t="s">
        <v>518</v>
      </c>
      <c r="AA11" s="58" t="s">
        <v>499</v>
      </c>
      <c r="AB11" s="58">
        <v>9.6</v>
      </c>
      <c r="AC11" s="58" t="s">
        <v>468</v>
      </c>
      <c r="AD11" s="58">
        <v>55</v>
      </c>
    </row>
    <row r="12" spans="1:30" ht="17.25" customHeight="1" thickBot="1" x14ac:dyDescent="0.3">
      <c r="A12" s="58">
        <v>7</v>
      </c>
      <c r="B12" s="59">
        <v>4.53E-2</v>
      </c>
      <c r="C12" s="59">
        <v>3.3799999999999997E-2</v>
      </c>
      <c r="D12" s="59">
        <v>3.9300000000000002E-2</v>
      </c>
      <c r="F12" s="58" t="s">
        <v>484</v>
      </c>
      <c r="G12" s="60">
        <v>20222</v>
      </c>
      <c r="H12" s="58"/>
      <c r="O12" s="93"/>
      <c r="P12" s="93"/>
      <c r="Q12" s="93"/>
      <c r="R12" s="93"/>
      <c r="S12" s="93"/>
      <c r="T12" s="93"/>
      <c r="U12" s="97"/>
      <c r="W12" s="58">
        <v>20</v>
      </c>
      <c r="X12" s="58"/>
      <c r="Y12" s="61">
        <v>43080</v>
      </c>
      <c r="Z12" s="58" t="s">
        <v>518</v>
      </c>
      <c r="AA12" s="58" t="s">
        <v>495</v>
      </c>
      <c r="AB12" s="58">
        <v>9.4</v>
      </c>
      <c r="AC12" s="58" t="s">
        <v>468</v>
      </c>
      <c r="AD12" s="58">
        <v>57</v>
      </c>
    </row>
    <row r="13" spans="1:30" ht="17.25" customHeight="1" thickBot="1" x14ac:dyDescent="0.3">
      <c r="A13" s="58">
        <v>8</v>
      </c>
      <c r="B13" s="59">
        <v>5.5199999999999999E-2</v>
      </c>
      <c r="C13" s="59">
        <v>3.8800000000000001E-2</v>
      </c>
      <c r="D13" s="59">
        <v>4.6600000000000003E-2</v>
      </c>
      <c r="F13" s="58" t="s">
        <v>485</v>
      </c>
      <c r="G13" s="60">
        <v>23047</v>
      </c>
      <c r="H13" s="58"/>
      <c r="O13" s="93"/>
      <c r="P13" s="93"/>
      <c r="Q13" s="93"/>
      <c r="R13" s="93"/>
      <c r="S13" s="93"/>
      <c r="T13" s="93"/>
      <c r="U13" s="97"/>
      <c r="W13" s="58">
        <v>25</v>
      </c>
      <c r="X13" s="58"/>
      <c r="Y13" s="61">
        <v>42801</v>
      </c>
      <c r="Z13" s="58" t="s">
        <v>518</v>
      </c>
      <c r="AA13" s="58" t="s">
        <v>496</v>
      </c>
      <c r="AB13" s="58">
        <v>9.3000000000000007</v>
      </c>
      <c r="AC13" s="58" t="s">
        <v>468</v>
      </c>
      <c r="AD13" s="58">
        <v>56</v>
      </c>
    </row>
    <row r="14" spans="1:30" ht="14.4" thickBot="1" x14ac:dyDescent="0.3">
      <c r="A14" s="58">
        <v>9</v>
      </c>
      <c r="B14" s="59">
        <v>5.5100000000000003E-2</v>
      </c>
      <c r="C14" s="59">
        <v>3.95E-2</v>
      </c>
      <c r="D14" s="59">
        <v>4.6899999999999997E-2</v>
      </c>
      <c r="F14" s="58" t="s">
        <v>486</v>
      </c>
      <c r="G14" s="60">
        <v>23542</v>
      </c>
      <c r="H14" s="58"/>
      <c r="O14" s="93"/>
      <c r="P14" s="93"/>
      <c r="Q14" s="93"/>
      <c r="R14" s="93"/>
      <c r="S14" s="93"/>
      <c r="T14" s="93"/>
      <c r="U14" s="97"/>
      <c r="W14" s="58">
        <v>30</v>
      </c>
      <c r="X14" s="58"/>
      <c r="Y14" s="61">
        <v>42865</v>
      </c>
      <c r="Z14" s="58" t="s">
        <v>518</v>
      </c>
      <c r="AA14" s="58" t="s">
        <v>497</v>
      </c>
      <c r="AB14" s="58">
        <v>9.3000000000000007</v>
      </c>
      <c r="AC14" s="58" t="s">
        <v>468</v>
      </c>
      <c r="AD14" s="58">
        <v>55</v>
      </c>
    </row>
    <row r="15" spans="1:30" ht="14.4" thickBot="1" x14ac:dyDescent="0.3">
      <c r="A15" s="58">
        <v>10</v>
      </c>
      <c r="B15" s="59">
        <v>6.3799999999999996E-2</v>
      </c>
      <c r="C15" s="59">
        <v>5.5199999999999999E-2</v>
      </c>
      <c r="D15" s="59">
        <v>5.9299999999999999E-2</v>
      </c>
      <c r="F15" s="58" t="s">
        <v>487</v>
      </c>
      <c r="G15" s="60">
        <v>24483</v>
      </c>
      <c r="H15" s="58"/>
      <c r="O15" s="93"/>
      <c r="P15" s="93"/>
      <c r="Q15" s="93"/>
      <c r="R15" s="93"/>
      <c r="S15" s="93"/>
      <c r="T15" s="93"/>
      <c r="U15" s="97"/>
      <c r="W15" s="58">
        <v>35</v>
      </c>
      <c r="X15" s="58"/>
      <c r="Y15" s="61">
        <v>42811</v>
      </c>
      <c r="Z15" s="58" t="s">
        <v>518</v>
      </c>
      <c r="AA15" s="58" t="s">
        <v>499</v>
      </c>
      <c r="AB15" s="58">
        <v>9.1999999999999993</v>
      </c>
      <c r="AC15" s="58" t="s">
        <v>468</v>
      </c>
      <c r="AD15" s="58">
        <v>57</v>
      </c>
    </row>
    <row r="16" spans="1:30" ht="14.4" thickBot="1" x14ac:dyDescent="0.3">
      <c r="A16" s="58">
        <v>11</v>
      </c>
      <c r="B16" s="59">
        <v>7.1599999999999997E-2</v>
      </c>
      <c r="C16" s="59">
        <v>6.7500000000000004E-2</v>
      </c>
      <c r="D16" s="59">
        <v>6.9500000000000006E-2</v>
      </c>
      <c r="F16" s="58" t="s">
        <v>488</v>
      </c>
      <c r="G16" s="60">
        <v>22375</v>
      </c>
      <c r="H16" s="58"/>
      <c r="O16" s="93"/>
      <c r="P16" s="93"/>
      <c r="Q16" s="93"/>
      <c r="R16" s="93"/>
      <c r="S16" s="93"/>
      <c r="T16" s="93"/>
      <c r="U16" s="97"/>
      <c r="W16" s="58">
        <v>40</v>
      </c>
      <c r="X16" s="58"/>
      <c r="Y16" s="61">
        <v>42864</v>
      </c>
      <c r="Z16" s="58" t="s">
        <v>518</v>
      </c>
      <c r="AA16" s="58" t="s">
        <v>496</v>
      </c>
      <c r="AB16" s="58">
        <v>9.1999999999999993</v>
      </c>
      <c r="AC16" s="58" t="s">
        <v>468</v>
      </c>
      <c r="AD16" s="58">
        <v>55</v>
      </c>
    </row>
    <row r="17" spans="1:30" ht="14.4" thickBot="1" x14ac:dyDescent="0.3">
      <c r="A17" s="58">
        <v>12</v>
      </c>
      <c r="B17" s="59">
        <v>7.5600000000000001E-2</v>
      </c>
      <c r="C17" s="59">
        <v>7.85E-2</v>
      </c>
      <c r="D17" s="59">
        <v>7.7100000000000002E-2</v>
      </c>
      <c r="O17" s="93"/>
      <c r="P17" s="93"/>
      <c r="Q17" s="93"/>
      <c r="R17" s="93"/>
      <c r="S17" s="93"/>
      <c r="T17" s="93"/>
      <c r="U17" s="97"/>
      <c r="W17" s="58">
        <v>45</v>
      </c>
      <c r="X17" s="58"/>
      <c r="Y17" s="61">
        <v>42844</v>
      </c>
      <c r="Z17" s="58" t="s">
        <v>518</v>
      </c>
      <c r="AA17" s="58" t="s">
        <v>497</v>
      </c>
      <c r="AB17" s="58">
        <v>9.1</v>
      </c>
      <c r="AC17" s="58" t="s">
        <v>468</v>
      </c>
      <c r="AD17" s="58">
        <v>57</v>
      </c>
    </row>
    <row r="18" spans="1:30" ht="14.4" thickBot="1" x14ac:dyDescent="0.3">
      <c r="A18" s="58">
        <v>13</v>
      </c>
      <c r="B18" s="59">
        <v>7.2099999999999997E-2</v>
      </c>
      <c r="C18" s="59">
        <v>8.1100000000000005E-2</v>
      </c>
      <c r="D18" s="59">
        <v>7.6799999999999993E-2</v>
      </c>
      <c r="O18" s="93"/>
      <c r="P18" s="93"/>
      <c r="Q18" s="93"/>
      <c r="R18" s="93"/>
      <c r="S18" s="93"/>
      <c r="T18" s="93"/>
      <c r="U18" s="97"/>
      <c r="W18" s="58">
        <v>50</v>
      </c>
      <c r="X18" s="58"/>
      <c r="Y18" s="61">
        <v>42816</v>
      </c>
      <c r="Z18" s="58" t="s">
        <v>518</v>
      </c>
      <c r="AA18" s="58" t="s">
        <v>497</v>
      </c>
      <c r="AB18" s="58">
        <v>9.1</v>
      </c>
      <c r="AC18" s="58" t="s">
        <v>468</v>
      </c>
      <c r="AD18" s="58">
        <v>56</v>
      </c>
    </row>
    <row r="19" spans="1:30" ht="17.25" customHeight="1" thickBot="1" x14ac:dyDescent="0.3">
      <c r="A19" s="58">
        <v>14</v>
      </c>
      <c r="B19" s="59">
        <v>7.0999999999999994E-2</v>
      </c>
      <c r="C19" s="59">
        <v>7.6799999999999993E-2</v>
      </c>
      <c r="D19" s="59">
        <v>7.4099999999999999E-2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/>
      <c r="Y19" s="61">
        <v>42783</v>
      </c>
      <c r="Z19" s="58" t="s">
        <v>518</v>
      </c>
      <c r="AA19" s="58" t="s">
        <v>499</v>
      </c>
      <c r="AB19" s="58">
        <v>8.9</v>
      </c>
      <c r="AC19" s="58" t="s">
        <v>468</v>
      </c>
      <c r="AD19" s="58">
        <v>55</v>
      </c>
    </row>
    <row r="20" spans="1:30" ht="17.25" customHeight="1" thickBot="1" x14ac:dyDescent="0.3">
      <c r="A20" s="58">
        <v>15</v>
      </c>
      <c r="B20" s="59">
        <v>7.0000000000000007E-2</v>
      </c>
      <c r="C20" s="59">
        <v>7.6399999999999996E-2</v>
      </c>
      <c r="D20" s="59">
        <v>7.3400000000000007E-2</v>
      </c>
      <c r="F20" s="58" t="s">
        <v>491</v>
      </c>
      <c r="G20" s="60">
        <v>17974</v>
      </c>
      <c r="H20" s="58"/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/>
      <c r="Y20" s="61">
        <v>42958</v>
      </c>
      <c r="Z20" s="58" t="s">
        <v>518</v>
      </c>
      <c r="AA20" s="58" t="s">
        <v>499</v>
      </c>
      <c r="AB20" s="58">
        <v>8.8000000000000007</v>
      </c>
      <c r="AC20" s="58" t="s">
        <v>468</v>
      </c>
      <c r="AD20" s="58">
        <v>57</v>
      </c>
    </row>
    <row r="21" spans="1:30" ht="17.25" customHeight="1" thickBot="1" x14ac:dyDescent="0.3">
      <c r="A21" s="58">
        <v>16</v>
      </c>
      <c r="B21" s="59">
        <v>7.8299999999999995E-2</v>
      </c>
      <c r="C21" s="59">
        <v>7.8700000000000006E-2</v>
      </c>
      <c r="D21" s="59">
        <v>7.85E-2</v>
      </c>
      <c r="F21" s="58" t="s">
        <v>495</v>
      </c>
      <c r="G21" s="60">
        <v>22049</v>
      </c>
      <c r="H21" s="58"/>
      <c r="J21" s="46">
        <v>5</v>
      </c>
      <c r="K21" s="46">
        <f>X6</f>
        <v>0</v>
      </c>
      <c r="L21" s="52"/>
      <c r="M21" s="46"/>
      <c r="N21" s="57">
        <f>K21/$F$2</f>
        <v>0</v>
      </c>
      <c r="O21" s="93"/>
      <c r="P21" s="93"/>
      <c r="Q21" s="93"/>
      <c r="R21" s="93"/>
      <c r="S21" s="93"/>
      <c r="T21" s="93"/>
      <c r="U21" s="97"/>
      <c r="W21" s="58">
        <v>125</v>
      </c>
      <c r="X21" s="58"/>
      <c r="Y21" s="61">
        <v>42761</v>
      </c>
      <c r="Z21" s="58" t="s">
        <v>518</v>
      </c>
      <c r="AA21" s="58" t="s">
        <v>498</v>
      </c>
      <c r="AB21" s="58">
        <v>8.6</v>
      </c>
      <c r="AC21" s="58" t="s">
        <v>468</v>
      </c>
      <c r="AD21" s="58">
        <v>55</v>
      </c>
    </row>
    <row r="22" spans="1:30" ht="17.25" customHeight="1" thickBot="1" x14ac:dyDescent="0.3">
      <c r="A22" s="58">
        <v>17</v>
      </c>
      <c r="B22" s="59">
        <v>8.3699999999999997E-2</v>
      </c>
      <c r="C22" s="59">
        <v>7.9100000000000004E-2</v>
      </c>
      <c r="D22" s="59">
        <v>8.1299999999999997E-2</v>
      </c>
      <c r="F22" s="58" t="s">
        <v>496</v>
      </c>
      <c r="G22" s="60">
        <v>23433</v>
      </c>
      <c r="H22" s="58"/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  <c r="O22" s="93"/>
      <c r="P22" s="93"/>
      <c r="Q22" s="93"/>
      <c r="R22" s="93"/>
      <c r="S22" s="93"/>
      <c r="T22" s="93"/>
      <c r="U22" s="97"/>
      <c r="W22" s="58">
        <v>150</v>
      </c>
      <c r="X22" s="58"/>
      <c r="Y22" s="61">
        <v>42860</v>
      </c>
      <c r="Z22" s="58" t="s">
        <v>519</v>
      </c>
      <c r="AA22" s="58" t="s">
        <v>499</v>
      </c>
      <c r="AB22" s="58">
        <v>8.4</v>
      </c>
      <c r="AC22" s="58" t="s">
        <v>468</v>
      </c>
      <c r="AD22" s="58">
        <v>53</v>
      </c>
    </row>
    <row r="23" spans="1:30" ht="17.25" customHeight="1" thickBot="1" x14ac:dyDescent="0.3">
      <c r="A23" s="58">
        <v>18</v>
      </c>
      <c r="B23" s="59">
        <v>6.6100000000000006E-2</v>
      </c>
      <c r="C23" s="59">
        <v>6.6100000000000006E-2</v>
      </c>
      <c r="D23" s="59">
        <v>6.6100000000000006E-2</v>
      </c>
      <c r="F23" s="58" t="s">
        <v>497</v>
      </c>
      <c r="G23" s="60">
        <v>23070</v>
      </c>
      <c r="H23" s="58"/>
      <c r="J23" s="46">
        <v>20</v>
      </c>
      <c r="K23" s="46">
        <f>X12</f>
        <v>0</v>
      </c>
      <c r="L23" s="52"/>
      <c r="M23" s="46"/>
      <c r="N23" s="57">
        <f t="shared" si="0"/>
        <v>0</v>
      </c>
      <c r="O23" s="93"/>
      <c r="P23" s="93"/>
      <c r="Q23" s="93"/>
      <c r="R23" s="93"/>
      <c r="S23" s="93"/>
      <c r="T23" s="93"/>
      <c r="U23" s="97"/>
      <c r="W23" s="58">
        <v>175</v>
      </c>
      <c r="X23" s="58"/>
      <c r="Y23" s="61">
        <v>42916</v>
      </c>
      <c r="Z23" s="58" t="s">
        <v>518</v>
      </c>
      <c r="AA23" s="58" t="s">
        <v>499</v>
      </c>
      <c r="AB23" s="58">
        <v>8.3000000000000007</v>
      </c>
      <c r="AC23" s="58" t="s">
        <v>468</v>
      </c>
      <c r="AD23" s="58">
        <v>54</v>
      </c>
    </row>
    <row r="24" spans="1:30" ht="17.25" customHeight="1" thickBot="1" x14ac:dyDescent="0.3">
      <c r="A24" s="58">
        <v>19</v>
      </c>
      <c r="B24" s="59">
        <v>4.6899999999999997E-2</v>
      </c>
      <c r="C24" s="59">
        <v>6.0900000000000003E-2</v>
      </c>
      <c r="D24" s="59">
        <v>5.4300000000000001E-2</v>
      </c>
      <c r="F24" s="58" t="s">
        <v>498</v>
      </c>
      <c r="G24" s="60">
        <v>23973</v>
      </c>
      <c r="H24" s="58"/>
      <c r="J24" s="46">
        <v>30</v>
      </c>
      <c r="K24" s="46">
        <f>X14</f>
        <v>0</v>
      </c>
      <c r="L24" s="52"/>
      <c r="M24" s="46"/>
      <c r="N24" s="57">
        <f t="shared" si="0"/>
        <v>0</v>
      </c>
      <c r="O24" s="93"/>
      <c r="P24" s="93"/>
      <c r="Q24" s="93"/>
      <c r="R24" s="93"/>
      <c r="S24" s="93"/>
      <c r="T24" s="93"/>
      <c r="U24" s="97"/>
      <c r="W24" s="58">
        <v>200</v>
      </c>
      <c r="X24" s="58"/>
      <c r="Y24" s="61">
        <v>42803</v>
      </c>
      <c r="Z24" s="58" t="s">
        <v>519</v>
      </c>
      <c r="AA24" s="58" t="s">
        <v>498</v>
      </c>
      <c r="AB24" s="58">
        <v>8.1999999999999993</v>
      </c>
      <c r="AC24" s="58" t="s">
        <v>468</v>
      </c>
      <c r="AD24" s="58">
        <v>53</v>
      </c>
    </row>
    <row r="25" spans="1:30" ht="17.25" customHeight="1" thickBot="1" x14ac:dyDescent="0.3">
      <c r="A25" s="58">
        <v>20</v>
      </c>
      <c r="B25" s="59">
        <v>3.6799999999999999E-2</v>
      </c>
      <c r="C25" s="59">
        <v>4.9500000000000002E-2</v>
      </c>
      <c r="D25" s="59">
        <v>4.3499999999999997E-2</v>
      </c>
      <c r="F25" s="58" t="s">
        <v>499</v>
      </c>
      <c r="G25" s="60">
        <v>24372</v>
      </c>
      <c r="H25" s="58"/>
      <c r="J25" s="46">
        <v>50</v>
      </c>
      <c r="K25" s="46">
        <f>X18</f>
        <v>0</v>
      </c>
      <c r="L25" s="52"/>
      <c r="M25" s="46"/>
      <c r="N25" s="57">
        <f t="shared" si="0"/>
        <v>0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3.2199999999999999E-2</v>
      </c>
      <c r="C26" s="59">
        <v>3.56E-2</v>
      </c>
      <c r="D26" s="59">
        <v>3.4000000000000002E-2</v>
      </c>
      <c r="F26" s="58" t="s">
        <v>500</v>
      </c>
      <c r="G26" s="60">
        <v>19981</v>
      </c>
      <c r="H26" s="58"/>
      <c r="J26" s="46">
        <v>100</v>
      </c>
      <c r="K26" s="46">
        <f>X20</f>
        <v>0</v>
      </c>
      <c r="L26" s="52"/>
      <c r="M26" s="46"/>
      <c r="N26" s="57">
        <f t="shared" si="0"/>
        <v>0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2.18E-2</v>
      </c>
      <c r="C27" s="59">
        <v>2.18E-2</v>
      </c>
      <c r="D27" s="59">
        <v>2.18E-2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1.35E-2</v>
      </c>
      <c r="C28" s="59">
        <v>1.35E-2</v>
      </c>
      <c r="D28" s="59">
        <v>1.35E-2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586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21700</v>
      </c>
      <c r="H2" s="41" t="s">
        <v>465</v>
      </c>
      <c r="O2" s="108"/>
      <c r="P2" s="108"/>
      <c r="Q2" s="108"/>
      <c r="R2" s="108"/>
      <c r="S2" s="108"/>
      <c r="T2" s="108"/>
      <c r="U2" s="112"/>
      <c r="W2" s="58">
        <v>1</v>
      </c>
      <c r="X2" s="58">
        <v>2889</v>
      </c>
      <c r="Y2" s="61">
        <v>43450</v>
      </c>
      <c r="Z2" s="58" t="s">
        <v>523</v>
      </c>
      <c r="AA2" s="58" t="s">
        <v>491</v>
      </c>
      <c r="AB2" s="58">
        <v>12.1</v>
      </c>
      <c r="AC2" s="58" t="s">
        <v>468</v>
      </c>
      <c r="AD2" s="58">
        <v>78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2649</v>
      </c>
      <c r="Y3" s="61">
        <v>43355</v>
      </c>
      <c r="Z3" s="58" t="s">
        <v>518</v>
      </c>
      <c r="AA3" s="58" t="s">
        <v>497</v>
      </c>
      <c r="AB3" s="58">
        <v>11.1</v>
      </c>
      <c r="AC3" s="58" t="s">
        <v>468</v>
      </c>
      <c r="AD3" s="58">
        <v>56</v>
      </c>
    </row>
    <row r="4" spans="1:30" ht="14.4" thickBot="1" x14ac:dyDescent="0.3">
      <c r="A4" s="42" t="s">
        <v>466</v>
      </c>
      <c r="B4" s="43" t="s">
        <v>467</v>
      </c>
      <c r="C4" s="91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2642</v>
      </c>
      <c r="Y4" s="61">
        <v>43444</v>
      </c>
      <c r="Z4" s="58" t="s">
        <v>518</v>
      </c>
      <c r="AA4" s="58" t="s">
        <v>495</v>
      </c>
      <c r="AB4" s="58">
        <v>11.1</v>
      </c>
      <c r="AC4" s="58" t="s">
        <v>468</v>
      </c>
      <c r="AD4" s="58">
        <v>50</v>
      </c>
    </row>
    <row r="5" spans="1:30" ht="18.75" customHeight="1" thickBot="1" x14ac:dyDescent="0.3">
      <c r="A5" s="58">
        <v>0</v>
      </c>
      <c r="B5" s="59">
        <v>5.8999999999999999E-3</v>
      </c>
      <c r="C5" s="59">
        <v>9.7000000000000003E-3</v>
      </c>
      <c r="D5" s="59">
        <v>7.9000000000000008E-3</v>
      </c>
      <c r="F5" s="58" t="s">
        <v>474</v>
      </c>
      <c r="G5" s="60">
        <v>27839</v>
      </c>
      <c r="H5" s="58">
        <v>1.27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2626</v>
      </c>
      <c r="Y5" s="61">
        <v>43425</v>
      </c>
      <c r="Z5" s="58" t="s">
        <v>519</v>
      </c>
      <c r="AA5" s="58" t="s">
        <v>497</v>
      </c>
      <c r="AB5" s="58">
        <v>11</v>
      </c>
      <c r="AC5" s="58" t="s">
        <v>467</v>
      </c>
      <c r="AD5" s="58">
        <v>55</v>
      </c>
    </row>
    <row r="6" spans="1:30" ht="17.25" customHeight="1" thickBot="1" x14ac:dyDescent="0.3">
      <c r="A6" s="58">
        <v>1</v>
      </c>
      <c r="B6" s="59">
        <v>3.3E-3</v>
      </c>
      <c r="C6" s="59">
        <v>8.8000000000000005E-3</v>
      </c>
      <c r="D6" s="59">
        <v>6.1999999999999998E-3</v>
      </c>
      <c r="F6" s="58" t="s">
        <v>476</v>
      </c>
      <c r="G6" s="60">
        <v>27918</v>
      </c>
      <c r="H6" s="58">
        <v>1.28</v>
      </c>
      <c r="J6" s="47" t="s">
        <v>477</v>
      </c>
      <c r="K6" s="48">
        <f>LARGE((K8,K9),1)</f>
        <v>0.74891774891774898</v>
      </c>
      <c r="N6" s="48" t="s">
        <v>468</v>
      </c>
      <c r="O6" s="93"/>
      <c r="P6" s="93"/>
      <c r="Q6" s="93"/>
      <c r="R6" s="93"/>
      <c r="S6" s="93"/>
      <c r="T6" s="93"/>
      <c r="U6" s="97"/>
      <c r="W6" s="58">
        <v>5</v>
      </c>
      <c r="X6" s="58">
        <v>2624</v>
      </c>
      <c r="Y6" s="61">
        <v>43433</v>
      </c>
      <c r="Z6" s="58" t="s">
        <v>518</v>
      </c>
      <c r="AA6" s="58" t="s">
        <v>498</v>
      </c>
      <c r="AB6" s="58">
        <v>11</v>
      </c>
      <c r="AC6" s="58" t="s">
        <v>467</v>
      </c>
      <c r="AD6" s="58">
        <v>52</v>
      </c>
    </row>
    <row r="7" spans="1:30" ht="17.25" customHeight="1" thickBot="1" x14ac:dyDescent="0.3">
      <c r="A7" s="58">
        <v>2</v>
      </c>
      <c r="B7" s="59">
        <v>2.3E-3</v>
      </c>
      <c r="C7" s="59">
        <v>8.6999999999999994E-3</v>
      </c>
      <c r="D7" s="59">
        <v>5.7000000000000002E-3</v>
      </c>
      <c r="F7" s="58" t="s">
        <v>478</v>
      </c>
      <c r="G7" s="60">
        <v>26499</v>
      </c>
      <c r="H7" s="58">
        <v>1.21</v>
      </c>
      <c r="J7" s="49" t="s">
        <v>479</v>
      </c>
      <c r="K7" s="48">
        <f>LARGE((K10,K11),1)</f>
        <v>0.60037641154328736</v>
      </c>
      <c r="N7" s="48" t="s">
        <v>467</v>
      </c>
      <c r="O7" s="93"/>
      <c r="P7" s="93"/>
      <c r="Q7" s="93"/>
      <c r="R7" s="93"/>
      <c r="S7" s="93"/>
      <c r="T7" s="93"/>
      <c r="U7" s="97"/>
      <c r="W7" s="58">
        <v>6</v>
      </c>
      <c r="X7" s="58">
        <v>2623</v>
      </c>
      <c r="Y7" s="61">
        <v>43440</v>
      </c>
      <c r="Z7" s="58" t="s">
        <v>519</v>
      </c>
      <c r="AA7" s="58" t="s">
        <v>498</v>
      </c>
      <c r="AB7" s="58">
        <v>11</v>
      </c>
      <c r="AC7" s="58" t="s">
        <v>468</v>
      </c>
      <c r="AD7" s="58">
        <v>51</v>
      </c>
    </row>
    <row r="8" spans="1:30" ht="17.25" customHeight="1" thickBot="1" x14ac:dyDescent="0.35">
      <c r="A8" s="58">
        <v>3</v>
      </c>
      <c r="B8" s="59">
        <v>1.9E-3</v>
      </c>
      <c r="C8" s="59">
        <v>7.6E-3</v>
      </c>
      <c r="D8" s="59">
        <v>5.0000000000000001E-3</v>
      </c>
      <c r="F8" s="58" t="s">
        <v>480</v>
      </c>
      <c r="G8" s="60">
        <v>22659</v>
      </c>
      <c r="H8" s="58">
        <v>1.04</v>
      </c>
      <c r="K8" s="50">
        <f>LARGE(B11:C11,1)/(B11+C11)</f>
        <v>0.74891774891774898</v>
      </c>
      <c r="O8" s="93"/>
      <c r="P8" s="93"/>
      <c r="Q8" s="93"/>
      <c r="R8" s="93"/>
      <c r="S8" s="93"/>
      <c r="T8" s="93"/>
      <c r="U8" s="97"/>
      <c r="W8" s="58">
        <v>7</v>
      </c>
      <c r="X8" s="58">
        <v>2615</v>
      </c>
      <c r="Y8" s="61">
        <v>43450</v>
      </c>
      <c r="Z8" s="58" t="s">
        <v>522</v>
      </c>
      <c r="AA8" s="58" t="s">
        <v>491</v>
      </c>
      <c r="AB8" s="58">
        <v>10.9</v>
      </c>
      <c r="AC8" s="58" t="s">
        <v>468</v>
      </c>
      <c r="AD8" s="58">
        <v>73</v>
      </c>
    </row>
    <row r="9" spans="1:30" ht="17.25" customHeight="1" thickBot="1" x14ac:dyDescent="0.35">
      <c r="A9" s="58">
        <v>4</v>
      </c>
      <c r="B9" s="59">
        <v>2.3999999999999998E-3</v>
      </c>
      <c r="C9" s="59">
        <v>1.0999999999999999E-2</v>
      </c>
      <c r="D9" s="59">
        <v>7.0000000000000001E-3</v>
      </c>
      <c r="F9" s="58" t="s">
        <v>481</v>
      </c>
      <c r="G9" s="60">
        <v>19590</v>
      </c>
      <c r="H9" s="58">
        <v>0.9</v>
      </c>
      <c r="K9" s="50">
        <f>LARGE(B12:C12,1)/(B12+C12)</f>
        <v>0.69257950530035339</v>
      </c>
      <c r="O9" s="93"/>
      <c r="P9" s="93"/>
      <c r="Q9" s="93"/>
      <c r="R9" s="93"/>
      <c r="S9" s="93"/>
      <c r="T9" s="93"/>
      <c r="U9" s="97"/>
      <c r="W9" s="58">
        <v>8</v>
      </c>
      <c r="X9" s="58">
        <v>2605</v>
      </c>
      <c r="Y9" s="61">
        <v>43450</v>
      </c>
      <c r="Z9" s="58" t="s">
        <v>521</v>
      </c>
      <c r="AA9" s="58" t="s">
        <v>491</v>
      </c>
      <c r="AB9" s="58">
        <v>10.9</v>
      </c>
      <c r="AC9" s="58" t="s">
        <v>468</v>
      </c>
      <c r="AD9" s="58">
        <v>71</v>
      </c>
    </row>
    <row r="10" spans="1:30" ht="17.25" customHeight="1" thickBot="1" x14ac:dyDescent="0.35">
      <c r="A10" s="58">
        <v>5</v>
      </c>
      <c r="B10" s="59">
        <v>5.5999999999999999E-3</v>
      </c>
      <c r="C10" s="59">
        <v>1.9800000000000002E-2</v>
      </c>
      <c r="D10" s="59">
        <v>1.32E-2</v>
      </c>
      <c r="F10" s="58" t="s">
        <v>482</v>
      </c>
      <c r="G10" s="60">
        <v>16852</v>
      </c>
      <c r="H10" s="58">
        <v>0.77</v>
      </c>
      <c r="K10" s="50">
        <f>LARGE(B20:C20,1)/(B20+C20)</f>
        <v>0.57604955264969038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2583</v>
      </c>
      <c r="Y10" s="61">
        <v>43125</v>
      </c>
      <c r="Z10" s="58" t="s">
        <v>518</v>
      </c>
      <c r="AA10" s="58" t="s">
        <v>498</v>
      </c>
      <c r="AB10" s="58">
        <v>10.8</v>
      </c>
      <c r="AC10" s="58" t="s">
        <v>467</v>
      </c>
      <c r="AD10" s="58">
        <v>57</v>
      </c>
    </row>
    <row r="11" spans="1:30" ht="17.25" customHeight="1" thickBot="1" x14ac:dyDescent="0.35">
      <c r="A11" s="58">
        <v>6</v>
      </c>
      <c r="B11" s="59">
        <v>1.7399999999999999E-2</v>
      </c>
      <c r="C11" s="59">
        <v>5.1900000000000002E-2</v>
      </c>
      <c r="D11" s="59">
        <v>3.5799999999999998E-2</v>
      </c>
      <c r="F11" s="58" t="s">
        <v>483</v>
      </c>
      <c r="G11" s="60">
        <v>17225</v>
      </c>
      <c r="H11" s="58">
        <v>0.79</v>
      </c>
      <c r="K11" s="50">
        <f>LARGE(B21:C21,1)/(B21+C21)</f>
        <v>0.60037641154328736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2566</v>
      </c>
      <c r="Y11" s="61">
        <v>43445</v>
      </c>
      <c r="Z11" s="58" t="s">
        <v>519</v>
      </c>
      <c r="AA11" s="58" t="s">
        <v>496</v>
      </c>
      <c r="AB11" s="58">
        <v>10.7</v>
      </c>
      <c r="AC11" s="58" t="s">
        <v>468</v>
      </c>
      <c r="AD11" s="58">
        <v>55</v>
      </c>
    </row>
    <row r="12" spans="1:30" ht="17.25" customHeight="1" thickBot="1" x14ac:dyDescent="0.3">
      <c r="A12" s="58">
        <v>7</v>
      </c>
      <c r="B12" s="59">
        <v>3.4799999999999998E-2</v>
      </c>
      <c r="C12" s="59">
        <v>7.8399999999999997E-2</v>
      </c>
      <c r="D12" s="59">
        <v>5.8099999999999999E-2</v>
      </c>
      <c r="F12" s="58" t="s">
        <v>484</v>
      </c>
      <c r="G12" s="60">
        <v>17975</v>
      </c>
      <c r="H12" s="58">
        <v>0.82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2482</v>
      </c>
      <c r="Y12" s="61">
        <v>43398</v>
      </c>
      <c r="Z12" s="58" t="s">
        <v>518</v>
      </c>
      <c r="AA12" s="58" t="s">
        <v>498</v>
      </c>
      <c r="AB12" s="58">
        <v>10.4</v>
      </c>
      <c r="AC12" s="58" t="s">
        <v>467</v>
      </c>
      <c r="AD12" s="58">
        <v>53</v>
      </c>
    </row>
    <row r="13" spans="1:30" ht="17.25" customHeight="1" thickBot="1" x14ac:dyDescent="0.3">
      <c r="A13" s="58">
        <v>8</v>
      </c>
      <c r="B13" s="59">
        <v>4.4200000000000003E-2</v>
      </c>
      <c r="C13" s="59">
        <v>7.4499999999999997E-2</v>
      </c>
      <c r="D13" s="59">
        <v>6.0400000000000002E-2</v>
      </c>
      <c r="F13" s="58" t="s">
        <v>485</v>
      </c>
      <c r="G13" s="60">
        <v>19649</v>
      </c>
      <c r="H13" s="58">
        <v>0.9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2465</v>
      </c>
      <c r="Y13" s="61">
        <v>43439</v>
      </c>
      <c r="Z13" s="58" t="s">
        <v>518</v>
      </c>
      <c r="AA13" s="58" t="s">
        <v>497</v>
      </c>
      <c r="AB13" s="58">
        <v>10.3</v>
      </c>
      <c r="AC13" s="58" t="s">
        <v>467</v>
      </c>
      <c r="AD13" s="58">
        <v>54</v>
      </c>
    </row>
    <row r="14" spans="1:30" ht="14.4" thickBot="1" x14ac:dyDescent="0.3">
      <c r="A14" s="58">
        <v>9</v>
      </c>
      <c r="B14" s="59">
        <v>4.7500000000000001E-2</v>
      </c>
      <c r="C14" s="59">
        <v>6.4199999999999993E-2</v>
      </c>
      <c r="D14" s="59">
        <v>5.6399999999999999E-2</v>
      </c>
      <c r="F14" s="58" t="s">
        <v>486</v>
      </c>
      <c r="G14" s="60">
        <v>21087</v>
      </c>
      <c r="H14" s="58">
        <v>0.97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2426</v>
      </c>
      <c r="Y14" s="61">
        <v>43403</v>
      </c>
      <c r="Z14" s="58" t="s">
        <v>518</v>
      </c>
      <c r="AA14" s="58" t="s">
        <v>496</v>
      </c>
      <c r="AB14" s="58">
        <v>10.199999999999999</v>
      </c>
      <c r="AC14" s="58" t="s">
        <v>467</v>
      </c>
      <c r="AD14" s="58">
        <v>56</v>
      </c>
    </row>
    <row r="15" spans="1:30" ht="14.4" thickBot="1" x14ac:dyDescent="0.3">
      <c r="A15" s="58">
        <v>10</v>
      </c>
      <c r="B15" s="59">
        <v>5.4899999999999997E-2</v>
      </c>
      <c r="C15" s="59">
        <v>5.79E-2</v>
      </c>
      <c r="D15" s="59">
        <v>5.6500000000000002E-2</v>
      </c>
      <c r="F15" s="58" t="s">
        <v>487</v>
      </c>
      <c r="G15" s="60">
        <v>21957</v>
      </c>
      <c r="H15" s="58">
        <v>1.01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2408</v>
      </c>
      <c r="Y15" s="61">
        <v>43371</v>
      </c>
      <c r="Z15" s="58" t="s">
        <v>518</v>
      </c>
      <c r="AA15" s="58" t="s">
        <v>499</v>
      </c>
      <c r="AB15" s="58">
        <v>10.1</v>
      </c>
      <c r="AC15" s="58" t="s">
        <v>468</v>
      </c>
      <c r="AD15" s="58">
        <v>56</v>
      </c>
    </row>
    <row r="16" spans="1:30" ht="14.4" thickBot="1" x14ac:dyDescent="0.3">
      <c r="A16" s="58">
        <v>11</v>
      </c>
      <c r="B16" s="59">
        <v>6.1199999999999997E-2</v>
      </c>
      <c r="C16" s="59">
        <v>6.1400000000000003E-2</v>
      </c>
      <c r="D16" s="59">
        <v>6.13E-2</v>
      </c>
      <c r="F16" s="58" t="s">
        <v>488</v>
      </c>
      <c r="G16" s="60">
        <v>21910</v>
      </c>
      <c r="H16" s="58">
        <v>1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2395</v>
      </c>
      <c r="Y16" s="61">
        <v>43452</v>
      </c>
      <c r="Z16" s="58" t="s">
        <v>519</v>
      </c>
      <c r="AA16" s="58" t="s">
        <v>496</v>
      </c>
      <c r="AB16" s="58">
        <v>10</v>
      </c>
      <c r="AC16" s="58" t="s">
        <v>468</v>
      </c>
      <c r="AD16" s="58">
        <v>51</v>
      </c>
    </row>
    <row r="17" spans="1:30" ht="14.4" thickBot="1" x14ac:dyDescent="0.3">
      <c r="A17" s="58">
        <v>12</v>
      </c>
      <c r="B17" s="59">
        <v>6.7699999999999996E-2</v>
      </c>
      <c r="C17" s="59">
        <v>6.1199999999999997E-2</v>
      </c>
      <c r="D17" s="59">
        <v>6.4199999999999993E-2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2376</v>
      </c>
      <c r="Y17" s="61">
        <v>43406</v>
      </c>
      <c r="Z17" s="58" t="s">
        <v>518</v>
      </c>
      <c r="AA17" s="58" t="s">
        <v>499</v>
      </c>
      <c r="AB17" s="58">
        <v>9.9</v>
      </c>
      <c r="AC17" s="58" t="s">
        <v>467</v>
      </c>
      <c r="AD17" s="58">
        <v>52</v>
      </c>
    </row>
    <row r="18" spans="1:30" ht="14.4" thickBot="1" x14ac:dyDescent="0.3">
      <c r="A18" s="58">
        <v>13</v>
      </c>
      <c r="B18" s="59">
        <v>7.0900000000000005E-2</v>
      </c>
      <c r="C18" s="59">
        <v>6.2199999999999998E-2</v>
      </c>
      <c r="D18" s="59">
        <v>6.6199999999999995E-2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2362</v>
      </c>
      <c r="Y18" s="61">
        <v>43188</v>
      </c>
      <c r="Z18" s="58" t="s">
        <v>518</v>
      </c>
      <c r="AA18" s="58" t="s">
        <v>498</v>
      </c>
      <c r="AB18" s="58">
        <v>9.9</v>
      </c>
      <c r="AC18" s="58" t="s">
        <v>467</v>
      </c>
      <c r="AD18" s="58">
        <v>60</v>
      </c>
    </row>
    <row r="19" spans="1:30" ht="17.25" customHeight="1" thickBot="1" x14ac:dyDescent="0.3">
      <c r="A19" s="58">
        <v>14</v>
      </c>
      <c r="B19" s="59">
        <v>7.46E-2</v>
      </c>
      <c r="C19" s="59">
        <v>6.2799999999999995E-2</v>
      </c>
      <c r="D19" s="59">
        <v>6.83E-2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2306</v>
      </c>
      <c r="Y19" s="61">
        <v>43139</v>
      </c>
      <c r="Z19" s="58" t="s">
        <v>518</v>
      </c>
      <c r="AA19" s="58" t="s">
        <v>498</v>
      </c>
      <c r="AB19" s="58">
        <v>9.6</v>
      </c>
      <c r="AC19" s="58" t="s">
        <v>467</v>
      </c>
      <c r="AD19" s="58">
        <v>64</v>
      </c>
    </row>
    <row r="20" spans="1:30" ht="17.25" customHeight="1" thickBot="1" x14ac:dyDescent="0.3">
      <c r="A20" s="58">
        <v>15</v>
      </c>
      <c r="B20" s="59">
        <v>8.3699999999999997E-2</v>
      </c>
      <c r="C20" s="59">
        <v>6.1600000000000002E-2</v>
      </c>
      <c r="D20" s="59">
        <v>7.1900000000000006E-2</v>
      </c>
      <c r="F20" s="58" t="s">
        <v>491</v>
      </c>
      <c r="G20" s="60">
        <v>15837</v>
      </c>
      <c r="H20" s="58">
        <v>0.73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2277</v>
      </c>
      <c r="Y20" s="61">
        <v>43420</v>
      </c>
      <c r="Z20" s="58" t="s">
        <v>518</v>
      </c>
      <c r="AA20" s="58" t="s">
        <v>499</v>
      </c>
      <c r="AB20" s="58">
        <v>9.5</v>
      </c>
      <c r="AC20" s="58" t="s">
        <v>467</v>
      </c>
      <c r="AD20" s="58">
        <v>59</v>
      </c>
    </row>
    <row r="21" spans="1:30" ht="17.25" customHeight="1" thickBot="1" x14ac:dyDescent="0.3">
      <c r="A21" s="58">
        <v>16</v>
      </c>
      <c r="B21" s="59">
        <v>9.5699999999999993E-2</v>
      </c>
      <c r="C21" s="59">
        <v>6.3700000000000007E-2</v>
      </c>
      <c r="D21" s="59">
        <v>7.8600000000000003E-2</v>
      </c>
      <c r="F21" s="58" t="s">
        <v>495</v>
      </c>
      <c r="G21" s="60">
        <v>23275</v>
      </c>
      <c r="H21" s="58">
        <v>1.07</v>
      </c>
      <c r="J21" s="46">
        <v>5</v>
      </c>
      <c r="K21" s="46">
        <f>X6</f>
        <v>2624</v>
      </c>
      <c r="L21" s="52"/>
      <c r="M21" s="46"/>
      <c r="N21" s="57">
        <f>K21/$F$2</f>
        <v>0.12092165898617512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2251</v>
      </c>
      <c r="Y21" s="61">
        <v>43452</v>
      </c>
      <c r="Z21" s="58" t="s">
        <v>520</v>
      </c>
      <c r="AA21" s="58" t="s">
        <v>496</v>
      </c>
      <c r="AB21" s="58">
        <v>9.4</v>
      </c>
      <c r="AC21" s="58" t="s">
        <v>468</v>
      </c>
      <c r="AD21" s="58">
        <v>51</v>
      </c>
    </row>
    <row r="22" spans="1:30" ht="17.25" customHeight="1" thickBot="1" x14ac:dyDescent="0.3">
      <c r="A22" s="58">
        <v>17</v>
      </c>
      <c r="B22" s="59">
        <v>0.1028</v>
      </c>
      <c r="C22" s="59">
        <v>6.08E-2</v>
      </c>
      <c r="D22" s="59">
        <v>8.0399999999999999E-2</v>
      </c>
      <c r="F22" s="58" t="s">
        <v>496</v>
      </c>
      <c r="G22" s="60">
        <v>23414</v>
      </c>
      <c r="H22" s="58">
        <v>1.07</v>
      </c>
      <c r="J22" s="46">
        <v>10</v>
      </c>
      <c r="K22" s="46">
        <f>X11</f>
        <v>2566</v>
      </c>
      <c r="L22" s="52"/>
      <c r="M22" s="46"/>
      <c r="N22" s="57">
        <f t="shared" ref="N22:N28" si="0">K22/$F$2</f>
        <v>0.11824884792626728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2206</v>
      </c>
      <c r="Y22" s="61">
        <v>43124</v>
      </c>
      <c r="Z22" s="58" t="s">
        <v>519</v>
      </c>
      <c r="AA22" s="58" t="s">
        <v>497</v>
      </c>
      <c r="AB22" s="58">
        <v>9.1999999999999993</v>
      </c>
      <c r="AC22" s="58" t="s">
        <v>467</v>
      </c>
      <c r="AD22" s="58">
        <v>58</v>
      </c>
    </row>
    <row r="23" spans="1:30" ht="17.25" customHeight="1" thickBot="1" x14ac:dyDescent="0.3">
      <c r="A23" s="58">
        <v>18</v>
      </c>
      <c r="B23" s="59">
        <v>7.4999999999999997E-2</v>
      </c>
      <c r="C23" s="59">
        <v>4.99E-2</v>
      </c>
      <c r="D23" s="59">
        <v>6.1600000000000002E-2</v>
      </c>
      <c r="F23" s="58" t="s">
        <v>497</v>
      </c>
      <c r="G23" s="60">
        <v>23578</v>
      </c>
      <c r="H23" s="58">
        <v>1.08</v>
      </c>
      <c r="J23" s="46">
        <v>20</v>
      </c>
      <c r="K23" s="46">
        <f>X12</f>
        <v>2482</v>
      </c>
      <c r="L23" s="52"/>
      <c r="M23" s="46"/>
      <c r="N23" s="57">
        <f t="shared" si="0"/>
        <v>0.1143778801843318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2187</v>
      </c>
      <c r="Y23" s="61">
        <v>43332</v>
      </c>
      <c r="Z23" s="58" t="s">
        <v>519</v>
      </c>
      <c r="AA23" s="58" t="s">
        <v>495</v>
      </c>
      <c r="AB23" s="58">
        <v>9.1999999999999993</v>
      </c>
      <c r="AC23" s="58" t="s">
        <v>467</v>
      </c>
      <c r="AD23" s="58">
        <v>50</v>
      </c>
    </row>
    <row r="24" spans="1:30" ht="17.25" customHeight="1" thickBot="1" x14ac:dyDescent="0.3">
      <c r="A24" s="58">
        <v>19</v>
      </c>
      <c r="B24" s="59">
        <v>4.7399999999999998E-2</v>
      </c>
      <c r="C24" s="59">
        <v>3.9E-2</v>
      </c>
      <c r="D24" s="59">
        <v>4.2900000000000001E-2</v>
      </c>
      <c r="F24" s="58" t="s">
        <v>498</v>
      </c>
      <c r="G24" s="60">
        <v>23663</v>
      </c>
      <c r="H24" s="58">
        <v>1.08</v>
      </c>
      <c r="J24" s="46">
        <v>30</v>
      </c>
      <c r="K24" s="46">
        <f>X14</f>
        <v>2426</v>
      </c>
      <c r="L24" s="52"/>
      <c r="M24" s="46"/>
      <c r="N24" s="57">
        <f t="shared" si="0"/>
        <v>0.11179723502304148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2158</v>
      </c>
      <c r="Y24" s="61">
        <v>43216</v>
      </c>
      <c r="Z24" s="58" t="s">
        <v>518</v>
      </c>
      <c r="AA24" s="58" t="s">
        <v>498</v>
      </c>
      <c r="AB24" s="58">
        <v>9</v>
      </c>
      <c r="AC24" s="58" t="s">
        <v>467</v>
      </c>
      <c r="AD24" s="58">
        <v>60</v>
      </c>
    </row>
    <row r="25" spans="1:30" ht="17.25" customHeight="1" thickBot="1" x14ac:dyDescent="0.3">
      <c r="A25" s="58">
        <v>20</v>
      </c>
      <c r="B25" s="59">
        <v>3.73E-2</v>
      </c>
      <c r="C25" s="59">
        <v>3.09E-2</v>
      </c>
      <c r="D25" s="59">
        <v>3.39E-2</v>
      </c>
      <c r="F25" s="58" t="s">
        <v>499</v>
      </c>
      <c r="G25" s="60">
        <v>24132</v>
      </c>
      <c r="H25" s="58">
        <v>1.1000000000000001</v>
      </c>
      <c r="J25" s="46">
        <v>50</v>
      </c>
      <c r="K25" s="46">
        <f>X18</f>
        <v>2362</v>
      </c>
      <c r="L25" s="52"/>
      <c r="M25" s="46"/>
      <c r="N25" s="57">
        <f t="shared" si="0"/>
        <v>0.10884792626728111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3.1199999999999999E-2</v>
      </c>
      <c r="C26" s="59">
        <v>2.4E-2</v>
      </c>
      <c r="D26" s="59">
        <v>2.7300000000000001E-2</v>
      </c>
      <c r="F26" s="58" t="s">
        <v>500</v>
      </c>
      <c r="G26" s="60">
        <v>18830</v>
      </c>
      <c r="H26" s="58">
        <v>0.86</v>
      </c>
      <c r="J26" s="46">
        <v>100</v>
      </c>
      <c r="K26" s="46">
        <f>X20</f>
        <v>2277</v>
      </c>
      <c r="L26" s="52"/>
      <c r="M26" s="46"/>
      <c r="N26" s="57">
        <f t="shared" si="0"/>
        <v>0.10493087557603686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2.07E-2</v>
      </c>
      <c r="C27" s="59">
        <v>1.7399999999999999E-2</v>
      </c>
      <c r="D27" s="59">
        <v>1.89E-2</v>
      </c>
      <c r="J27" s="46">
        <v>150</v>
      </c>
      <c r="K27" s="46">
        <f>X22</f>
        <v>2206</v>
      </c>
      <c r="L27" s="52"/>
      <c r="M27" s="46"/>
      <c r="N27" s="57">
        <f t="shared" si="0"/>
        <v>0.10165898617511521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1.15E-2</v>
      </c>
      <c r="C28" s="59">
        <v>1.2800000000000001E-2</v>
      </c>
      <c r="D28" s="59">
        <v>1.2200000000000001E-2</v>
      </c>
      <c r="J28" s="46">
        <v>200</v>
      </c>
      <c r="K28" s="46">
        <f>X24</f>
        <v>2158</v>
      </c>
      <c r="L28" s="52"/>
      <c r="M28" s="46"/>
      <c r="N28" s="57">
        <f t="shared" si="0"/>
        <v>9.9447004608294934E-2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565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20000</v>
      </c>
      <c r="H2" s="41" t="s">
        <v>465</v>
      </c>
      <c r="O2" s="108"/>
      <c r="P2" s="108"/>
      <c r="Q2" s="108"/>
      <c r="R2" s="108"/>
      <c r="S2" s="108"/>
      <c r="T2" s="108"/>
      <c r="U2" s="112"/>
      <c r="W2" s="58">
        <v>1</v>
      </c>
      <c r="X2" s="58"/>
      <c r="Y2" s="61">
        <v>43083</v>
      </c>
      <c r="Z2" s="58" t="s">
        <v>518</v>
      </c>
      <c r="AA2" s="58" t="s">
        <v>498</v>
      </c>
      <c r="AB2" s="58">
        <v>10.199999999999999</v>
      </c>
      <c r="AC2" s="58" t="s">
        <v>468</v>
      </c>
      <c r="AD2" s="58">
        <v>56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/>
      <c r="Y3" s="61">
        <v>43081</v>
      </c>
      <c r="Z3" s="58" t="s">
        <v>518</v>
      </c>
      <c r="AA3" s="58" t="s">
        <v>496</v>
      </c>
      <c r="AB3" s="58">
        <v>10</v>
      </c>
      <c r="AC3" s="58" t="s">
        <v>468</v>
      </c>
      <c r="AD3" s="58">
        <v>55</v>
      </c>
    </row>
    <row r="4" spans="1:30" ht="14.4" thickBot="1" x14ac:dyDescent="0.3">
      <c r="A4" s="42" t="s">
        <v>466</v>
      </c>
      <c r="B4" s="43" t="s">
        <v>467</v>
      </c>
      <c r="C4" s="91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/>
      <c r="Y4" s="61">
        <v>43049</v>
      </c>
      <c r="Z4" s="58" t="s">
        <v>518</v>
      </c>
      <c r="AA4" s="58" t="s">
        <v>499</v>
      </c>
      <c r="AB4" s="58">
        <v>9.9</v>
      </c>
      <c r="AC4" s="58" t="s">
        <v>468</v>
      </c>
      <c r="AD4" s="58">
        <v>56</v>
      </c>
    </row>
    <row r="5" spans="1:30" ht="18.75" customHeight="1" thickBot="1" x14ac:dyDescent="0.3">
      <c r="A5" s="58">
        <v>0</v>
      </c>
      <c r="B5" s="59">
        <v>5.4999999999999997E-3</v>
      </c>
      <c r="C5" s="59">
        <v>5.0000000000000001E-3</v>
      </c>
      <c r="D5" s="59">
        <v>5.3E-3</v>
      </c>
      <c r="F5" s="58" t="s">
        <v>474</v>
      </c>
      <c r="G5" s="60">
        <v>19284</v>
      </c>
      <c r="H5" s="58">
        <v>0.97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/>
      <c r="Y5" s="61">
        <v>42874</v>
      </c>
      <c r="Z5" s="58" t="s">
        <v>518</v>
      </c>
      <c r="AA5" s="58" t="s">
        <v>499</v>
      </c>
      <c r="AB5" s="58">
        <v>9.9</v>
      </c>
      <c r="AC5" s="58" t="s">
        <v>468</v>
      </c>
      <c r="AD5" s="58">
        <v>54</v>
      </c>
    </row>
    <row r="6" spans="1:30" ht="17.25" customHeight="1" thickBot="1" x14ac:dyDescent="0.3">
      <c r="A6" s="58">
        <v>1</v>
      </c>
      <c r="B6" s="59">
        <v>3.0000000000000001E-3</v>
      </c>
      <c r="C6" s="59">
        <v>3.3E-3</v>
      </c>
      <c r="D6" s="59">
        <v>3.0999999999999999E-3</v>
      </c>
      <c r="F6" s="58" t="s">
        <v>476</v>
      </c>
      <c r="G6" s="60">
        <v>20260</v>
      </c>
      <c r="H6" s="58">
        <v>1.02</v>
      </c>
      <c r="J6" s="47" t="s">
        <v>477</v>
      </c>
      <c r="K6" s="48">
        <f>LARGE((K8,K9),1)</f>
        <v>0.69203539823008853</v>
      </c>
      <c r="N6" s="48" t="s">
        <v>468</v>
      </c>
      <c r="O6" s="93"/>
      <c r="P6" s="93"/>
      <c r="Q6" s="93"/>
      <c r="R6" s="93"/>
      <c r="S6" s="93"/>
      <c r="T6" s="93"/>
      <c r="U6" s="97"/>
      <c r="W6" s="58">
        <v>5</v>
      </c>
      <c r="X6" s="58"/>
      <c r="Y6" s="61">
        <v>43084</v>
      </c>
      <c r="Z6" s="58" t="s">
        <v>518</v>
      </c>
      <c r="AA6" s="58" t="s">
        <v>499</v>
      </c>
      <c r="AB6" s="58">
        <v>9.9</v>
      </c>
      <c r="AC6" s="58" t="s">
        <v>468</v>
      </c>
      <c r="AD6" s="58">
        <v>54</v>
      </c>
    </row>
    <row r="7" spans="1:30" ht="17.25" customHeight="1" thickBot="1" x14ac:dyDescent="0.3">
      <c r="A7" s="58">
        <v>2</v>
      </c>
      <c r="B7" s="59">
        <v>2.3999999999999998E-3</v>
      </c>
      <c r="C7" s="59">
        <v>2.8999999999999998E-3</v>
      </c>
      <c r="D7" s="59">
        <v>2.5999999999999999E-3</v>
      </c>
      <c r="F7" s="58" t="s">
        <v>478</v>
      </c>
      <c r="G7" s="60">
        <v>20174</v>
      </c>
      <c r="H7" s="58">
        <v>1.01</v>
      </c>
      <c r="J7" s="49" t="s">
        <v>479</v>
      </c>
      <c r="K7" s="48">
        <f>LARGE((K10,K11),1)</f>
        <v>0.60038119440914872</v>
      </c>
      <c r="N7" s="48" t="s">
        <v>467</v>
      </c>
      <c r="O7" s="93"/>
      <c r="P7" s="93"/>
      <c r="Q7" s="93"/>
      <c r="R7" s="93"/>
      <c r="S7" s="93"/>
      <c r="T7" s="93"/>
      <c r="U7" s="97"/>
      <c r="W7" s="58">
        <v>6</v>
      </c>
      <c r="X7" s="58"/>
      <c r="Y7" s="61">
        <v>43068</v>
      </c>
      <c r="Z7" s="58" t="s">
        <v>518</v>
      </c>
      <c r="AA7" s="58" t="s">
        <v>497</v>
      </c>
      <c r="AB7" s="58">
        <v>9.6999999999999993</v>
      </c>
      <c r="AC7" s="58" t="s">
        <v>468</v>
      </c>
      <c r="AD7" s="58">
        <v>58</v>
      </c>
    </row>
    <row r="8" spans="1:30" ht="17.25" customHeight="1" thickBot="1" x14ac:dyDescent="0.35">
      <c r="A8" s="58">
        <v>3</v>
      </c>
      <c r="B8" s="59">
        <v>1.8E-3</v>
      </c>
      <c r="C8" s="59">
        <v>2.8999999999999998E-3</v>
      </c>
      <c r="D8" s="59">
        <v>2.3999999999999998E-3</v>
      </c>
      <c r="F8" s="58" t="s">
        <v>480</v>
      </c>
      <c r="G8" s="60">
        <v>20871</v>
      </c>
      <c r="H8" s="58">
        <v>1.05</v>
      </c>
      <c r="K8" s="50">
        <f>LARGE(B11:C11,1)/(B11+C11)</f>
        <v>0.69203539823008853</v>
      </c>
      <c r="O8" s="93"/>
      <c r="P8" s="93"/>
      <c r="Q8" s="93"/>
      <c r="R8" s="93"/>
      <c r="S8" s="93"/>
      <c r="T8" s="93"/>
      <c r="U8" s="97"/>
      <c r="W8" s="58">
        <v>7</v>
      </c>
      <c r="X8" s="58"/>
      <c r="Y8" s="61">
        <v>42797</v>
      </c>
      <c r="Z8" s="58" t="s">
        <v>518</v>
      </c>
      <c r="AA8" s="58" t="s">
        <v>499</v>
      </c>
      <c r="AB8" s="58">
        <v>9.6999999999999993</v>
      </c>
      <c r="AC8" s="58" t="s">
        <v>468</v>
      </c>
      <c r="AD8" s="58">
        <v>53</v>
      </c>
    </row>
    <row r="9" spans="1:30" ht="17.25" customHeight="1" thickBot="1" x14ac:dyDescent="0.35">
      <c r="A9" s="58">
        <v>4</v>
      </c>
      <c r="B9" s="59">
        <v>2.3999999999999998E-3</v>
      </c>
      <c r="C9" s="59">
        <v>4.8999999999999998E-3</v>
      </c>
      <c r="D9" s="59">
        <v>3.5999999999999999E-3</v>
      </c>
      <c r="F9" s="58" t="s">
        <v>481</v>
      </c>
      <c r="G9" s="60">
        <v>20852</v>
      </c>
      <c r="H9" s="58">
        <v>1.05</v>
      </c>
      <c r="K9" s="50">
        <f>LARGE(B12:C12,1)/(B12+C12)</f>
        <v>0.64328063241106714</v>
      </c>
      <c r="O9" s="93"/>
      <c r="P9" s="93"/>
      <c r="Q9" s="93"/>
      <c r="R9" s="93"/>
      <c r="S9" s="93"/>
      <c r="T9" s="93"/>
      <c r="U9" s="97"/>
      <c r="W9" s="58">
        <v>8</v>
      </c>
      <c r="X9" s="58"/>
      <c r="Y9" s="61">
        <v>43076</v>
      </c>
      <c r="Z9" s="58" t="s">
        <v>518</v>
      </c>
      <c r="AA9" s="58" t="s">
        <v>498</v>
      </c>
      <c r="AB9" s="58">
        <v>9.6</v>
      </c>
      <c r="AC9" s="58" t="s">
        <v>468</v>
      </c>
      <c r="AD9" s="58">
        <v>58</v>
      </c>
    </row>
    <row r="10" spans="1:30" ht="17.25" customHeight="1" thickBot="1" x14ac:dyDescent="0.35">
      <c r="A10" s="58">
        <v>5</v>
      </c>
      <c r="B10" s="59">
        <v>6.1999999999999998E-3</v>
      </c>
      <c r="C10" s="59">
        <v>1.4E-2</v>
      </c>
      <c r="D10" s="59">
        <v>0.01</v>
      </c>
      <c r="F10" s="58" t="s">
        <v>482</v>
      </c>
      <c r="G10" s="60">
        <v>19004</v>
      </c>
      <c r="H10" s="58">
        <v>0.95</v>
      </c>
      <c r="K10" s="50">
        <f>LARGE(B20:C20,1)/(B20+C20)</f>
        <v>0.5479896238651103</v>
      </c>
      <c r="O10" s="93"/>
      <c r="P10" s="93"/>
      <c r="Q10" s="93"/>
      <c r="R10" s="93"/>
      <c r="S10" s="93"/>
      <c r="T10" s="93"/>
      <c r="U10" s="97"/>
      <c r="W10" s="58">
        <v>9</v>
      </c>
      <c r="X10" s="58"/>
      <c r="Y10" s="61">
        <v>42748</v>
      </c>
      <c r="Z10" s="58" t="s">
        <v>518</v>
      </c>
      <c r="AA10" s="58" t="s">
        <v>499</v>
      </c>
      <c r="AB10" s="58">
        <v>9.6</v>
      </c>
      <c r="AC10" s="58" t="s">
        <v>468</v>
      </c>
      <c r="AD10" s="58">
        <v>54</v>
      </c>
    </row>
    <row r="11" spans="1:30" ht="17.25" customHeight="1" thickBot="1" x14ac:dyDescent="0.35">
      <c r="A11" s="58">
        <v>6</v>
      </c>
      <c r="B11" s="59">
        <v>1.7399999999999999E-2</v>
      </c>
      <c r="C11" s="59">
        <v>3.9100000000000003E-2</v>
      </c>
      <c r="D11" s="59">
        <v>2.8000000000000001E-2</v>
      </c>
      <c r="F11" s="58" t="s">
        <v>483</v>
      </c>
      <c r="G11" s="60">
        <v>18841</v>
      </c>
      <c r="H11" s="58">
        <v>0.94</v>
      </c>
      <c r="K11" s="50">
        <f>LARGE(B21:C21,1)/(B21+C21)</f>
        <v>0.60038119440914872</v>
      </c>
      <c r="O11" s="93"/>
      <c r="P11" s="93"/>
      <c r="Q11" s="93"/>
      <c r="R11" s="93"/>
      <c r="S11" s="93"/>
      <c r="T11" s="93"/>
      <c r="U11" s="97"/>
      <c r="W11" s="58">
        <v>10</v>
      </c>
      <c r="X11" s="58"/>
      <c r="Y11" s="61">
        <v>42853</v>
      </c>
      <c r="Z11" s="58" t="s">
        <v>518</v>
      </c>
      <c r="AA11" s="58" t="s">
        <v>499</v>
      </c>
      <c r="AB11" s="58">
        <v>9.6</v>
      </c>
      <c r="AC11" s="58" t="s">
        <v>468</v>
      </c>
      <c r="AD11" s="58">
        <v>55</v>
      </c>
    </row>
    <row r="12" spans="1:30" ht="17.25" customHeight="1" thickBot="1" x14ac:dyDescent="0.3">
      <c r="A12" s="58">
        <v>7</v>
      </c>
      <c r="B12" s="59">
        <v>3.61E-2</v>
      </c>
      <c r="C12" s="59">
        <v>6.5100000000000005E-2</v>
      </c>
      <c r="D12" s="59">
        <v>5.0200000000000002E-2</v>
      </c>
      <c r="F12" s="58" t="s">
        <v>484</v>
      </c>
      <c r="G12" s="60">
        <v>19887</v>
      </c>
      <c r="H12" s="58">
        <v>1</v>
      </c>
      <c r="O12" s="93"/>
      <c r="P12" s="93"/>
      <c r="Q12" s="93"/>
      <c r="R12" s="93"/>
      <c r="S12" s="93"/>
      <c r="T12" s="93"/>
      <c r="U12" s="97"/>
      <c r="W12" s="58">
        <v>20</v>
      </c>
      <c r="X12" s="58"/>
      <c r="Y12" s="61">
        <v>43080</v>
      </c>
      <c r="Z12" s="58" t="s">
        <v>518</v>
      </c>
      <c r="AA12" s="58" t="s">
        <v>495</v>
      </c>
      <c r="AB12" s="58">
        <v>9.4</v>
      </c>
      <c r="AC12" s="58" t="s">
        <v>468</v>
      </c>
      <c r="AD12" s="58">
        <v>57</v>
      </c>
    </row>
    <row r="13" spans="1:30" ht="17.25" customHeight="1" thickBot="1" x14ac:dyDescent="0.3">
      <c r="A13" s="58">
        <v>8</v>
      </c>
      <c r="B13" s="59">
        <v>4.58E-2</v>
      </c>
      <c r="C13" s="59">
        <v>7.5999999999999998E-2</v>
      </c>
      <c r="D13" s="59">
        <v>6.0600000000000001E-2</v>
      </c>
      <c r="F13" s="58" t="s">
        <v>485</v>
      </c>
      <c r="G13" s="60">
        <v>19550</v>
      </c>
      <c r="H13" s="58">
        <v>0.98</v>
      </c>
      <c r="O13" s="93"/>
      <c r="P13" s="93"/>
      <c r="Q13" s="93"/>
      <c r="R13" s="93"/>
      <c r="S13" s="93"/>
      <c r="T13" s="93"/>
      <c r="U13" s="97"/>
      <c r="W13" s="58">
        <v>25</v>
      </c>
      <c r="X13" s="58"/>
      <c r="Y13" s="61">
        <v>42801</v>
      </c>
      <c r="Z13" s="58" t="s">
        <v>518</v>
      </c>
      <c r="AA13" s="58" t="s">
        <v>496</v>
      </c>
      <c r="AB13" s="58">
        <v>9.3000000000000007</v>
      </c>
      <c r="AC13" s="58" t="s">
        <v>468</v>
      </c>
      <c r="AD13" s="58">
        <v>56</v>
      </c>
    </row>
    <row r="14" spans="1:30" ht="14.4" thickBot="1" x14ac:dyDescent="0.3">
      <c r="A14" s="58">
        <v>9</v>
      </c>
      <c r="B14" s="59">
        <v>5.11E-2</v>
      </c>
      <c r="C14" s="59">
        <v>7.1599999999999997E-2</v>
      </c>
      <c r="D14" s="59">
        <v>6.1100000000000002E-2</v>
      </c>
      <c r="F14" s="58" t="s">
        <v>486</v>
      </c>
      <c r="G14" s="60">
        <v>20988</v>
      </c>
      <c r="H14" s="58">
        <v>1.05</v>
      </c>
      <c r="O14" s="93"/>
      <c r="P14" s="93"/>
      <c r="Q14" s="93"/>
      <c r="R14" s="93"/>
      <c r="S14" s="93"/>
      <c r="T14" s="93"/>
      <c r="U14" s="97"/>
      <c r="W14" s="58">
        <v>30</v>
      </c>
      <c r="X14" s="58"/>
      <c r="Y14" s="61">
        <v>42865</v>
      </c>
      <c r="Z14" s="58" t="s">
        <v>518</v>
      </c>
      <c r="AA14" s="58" t="s">
        <v>497</v>
      </c>
      <c r="AB14" s="58">
        <v>9.3000000000000007</v>
      </c>
      <c r="AC14" s="58" t="s">
        <v>468</v>
      </c>
      <c r="AD14" s="58">
        <v>55</v>
      </c>
    </row>
    <row r="15" spans="1:30" ht="14.4" thickBot="1" x14ac:dyDescent="0.3">
      <c r="A15" s="58">
        <v>10</v>
      </c>
      <c r="B15" s="59">
        <v>5.7200000000000001E-2</v>
      </c>
      <c r="C15" s="59">
        <v>6.9900000000000004E-2</v>
      </c>
      <c r="D15" s="59">
        <v>6.3399999999999998E-2</v>
      </c>
      <c r="F15" s="58" t="s">
        <v>487</v>
      </c>
      <c r="G15" s="60">
        <v>19914</v>
      </c>
      <c r="H15" s="58">
        <v>1</v>
      </c>
      <c r="O15" s="93"/>
      <c r="P15" s="93"/>
      <c r="Q15" s="93"/>
      <c r="R15" s="93"/>
      <c r="S15" s="93"/>
      <c r="T15" s="93"/>
      <c r="U15" s="97"/>
      <c r="W15" s="58">
        <v>35</v>
      </c>
      <c r="X15" s="58"/>
      <c r="Y15" s="61">
        <v>42811</v>
      </c>
      <c r="Z15" s="58" t="s">
        <v>518</v>
      </c>
      <c r="AA15" s="58" t="s">
        <v>499</v>
      </c>
      <c r="AB15" s="58">
        <v>9.1999999999999993</v>
      </c>
      <c r="AC15" s="58" t="s">
        <v>468</v>
      </c>
      <c r="AD15" s="58">
        <v>57</v>
      </c>
    </row>
    <row r="16" spans="1:30" ht="14.4" thickBot="1" x14ac:dyDescent="0.3">
      <c r="A16" s="58">
        <v>11</v>
      </c>
      <c r="B16" s="59">
        <v>6.4199999999999993E-2</v>
      </c>
      <c r="C16" s="59">
        <v>6.9099999999999995E-2</v>
      </c>
      <c r="D16" s="59">
        <v>6.6600000000000006E-2</v>
      </c>
      <c r="F16" s="58" t="s">
        <v>488</v>
      </c>
      <c r="G16" s="60">
        <v>19719</v>
      </c>
      <c r="H16" s="58">
        <v>0.99</v>
      </c>
      <c r="O16" s="93"/>
      <c r="P16" s="93"/>
      <c r="Q16" s="93"/>
      <c r="R16" s="93"/>
      <c r="S16" s="93"/>
      <c r="T16" s="93"/>
      <c r="U16" s="97"/>
      <c r="W16" s="58">
        <v>40</v>
      </c>
      <c r="X16" s="58"/>
      <c r="Y16" s="61">
        <v>42864</v>
      </c>
      <c r="Z16" s="58" t="s">
        <v>518</v>
      </c>
      <c r="AA16" s="58" t="s">
        <v>496</v>
      </c>
      <c r="AB16" s="58">
        <v>9.1999999999999993</v>
      </c>
      <c r="AC16" s="58" t="s">
        <v>468</v>
      </c>
      <c r="AD16" s="58">
        <v>55</v>
      </c>
    </row>
    <row r="17" spans="1:30" ht="14.4" thickBot="1" x14ac:dyDescent="0.3">
      <c r="A17" s="58">
        <v>12</v>
      </c>
      <c r="B17" s="59">
        <v>7.22E-2</v>
      </c>
      <c r="C17" s="59">
        <v>7.4899999999999994E-2</v>
      </c>
      <c r="D17" s="59">
        <v>7.3599999999999999E-2</v>
      </c>
      <c r="O17" s="93"/>
      <c r="P17" s="93"/>
      <c r="Q17" s="93"/>
      <c r="R17" s="93"/>
      <c r="S17" s="93"/>
      <c r="T17" s="93"/>
      <c r="U17" s="97"/>
      <c r="W17" s="58">
        <v>45</v>
      </c>
      <c r="X17" s="58"/>
      <c r="Y17" s="61">
        <v>42844</v>
      </c>
      <c r="Z17" s="58" t="s">
        <v>518</v>
      </c>
      <c r="AA17" s="58" t="s">
        <v>497</v>
      </c>
      <c r="AB17" s="58">
        <v>9.1</v>
      </c>
      <c r="AC17" s="58" t="s">
        <v>468</v>
      </c>
      <c r="AD17" s="58">
        <v>57</v>
      </c>
    </row>
    <row r="18" spans="1:30" ht="14.4" thickBot="1" x14ac:dyDescent="0.3">
      <c r="A18" s="58">
        <v>13</v>
      </c>
      <c r="B18" s="59">
        <v>7.0499999999999993E-2</v>
      </c>
      <c r="C18" s="59">
        <v>7.0300000000000001E-2</v>
      </c>
      <c r="D18" s="59">
        <v>7.0400000000000004E-2</v>
      </c>
      <c r="O18" s="93"/>
      <c r="P18" s="93"/>
      <c r="Q18" s="93"/>
      <c r="R18" s="93"/>
      <c r="S18" s="93"/>
      <c r="T18" s="93"/>
      <c r="U18" s="97"/>
      <c r="W18" s="58">
        <v>50</v>
      </c>
      <c r="X18" s="58"/>
      <c r="Y18" s="61">
        <v>42816</v>
      </c>
      <c r="Z18" s="58" t="s">
        <v>518</v>
      </c>
      <c r="AA18" s="58" t="s">
        <v>497</v>
      </c>
      <c r="AB18" s="58">
        <v>9.1</v>
      </c>
      <c r="AC18" s="58" t="s">
        <v>468</v>
      </c>
      <c r="AD18" s="58">
        <v>56</v>
      </c>
    </row>
    <row r="19" spans="1:30" ht="17.25" customHeight="1" thickBot="1" x14ac:dyDescent="0.3">
      <c r="A19" s="58">
        <v>14</v>
      </c>
      <c r="B19" s="59">
        <v>7.7700000000000005E-2</v>
      </c>
      <c r="C19" s="59">
        <v>7.0499999999999993E-2</v>
      </c>
      <c r="D19" s="59">
        <v>7.4200000000000002E-2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/>
      <c r="Y19" s="61">
        <v>42783</v>
      </c>
      <c r="Z19" s="58" t="s">
        <v>518</v>
      </c>
      <c r="AA19" s="58" t="s">
        <v>499</v>
      </c>
      <c r="AB19" s="58">
        <v>8.9</v>
      </c>
      <c r="AC19" s="58" t="s">
        <v>468</v>
      </c>
      <c r="AD19" s="58">
        <v>55</v>
      </c>
    </row>
    <row r="20" spans="1:30" ht="17.25" customHeight="1" thickBot="1" x14ac:dyDescent="0.3">
      <c r="A20" s="58">
        <v>15</v>
      </c>
      <c r="B20" s="59">
        <v>8.4500000000000006E-2</v>
      </c>
      <c r="C20" s="59">
        <v>6.9699999999999998E-2</v>
      </c>
      <c r="D20" s="59">
        <v>7.7299999999999994E-2</v>
      </c>
      <c r="F20" s="58" t="s">
        <v>491</v>
      </c>
      <c r="G20" s="60">
        <v>12183</v>
      </c>
      <c r="H20" s="58">
        <v>0.61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/>
      <c r="Y20" s="61">
        <v>42958</v>
      </c>
      <c r="Z20" s="58" t="s">
        <v>518</v>
      </c>
      <c r="AA20" s="58" t="s">
        <v>499</v>
      </c>
      <c r="AB20" s="58">
        <v>8.8000000000000007</v>
      </c>
      <c r="AC20" s="58" t="s">
        <v>468</v>
      </c>
      <c r="AD20" s="58">
        <v>57</v>
      </c>
    </row>
    <row r="21" spans="1:30" ht="17.25" customHeight="1" thickBot="1" x14ac:dyDescent="0.3">
      <c r="A21" s="58">
        <v>16</v>
      </c>
      <c r="B21" s="59">
        <v>9.4500000000000001E-2</v>
      </c>
      <c r="C21" s="59">
        <v>6.2899999999999998E-2</v>
      </c>
      <c r="D21" s="59">
        <v>7.9100000000000004E-2</v>
      </c>
      <c r="F21" s="58" t="s">
        <v>495</v>
      </c>
      <c r="G21" s="60">
        <v>21713</v>
      </c>
      <c r="H21" s="58">
        <v>1.0900000000000001</v>
      </c>
      <c r="J21" s="46">
        <v>5</v>
      </c>
      <c r="K21" s="46">
        <f>X6</f>
        <v>0</v>
      </c>
      <c r="L21" s="52"/>
      <c r="M21" s="46"/>
      <c r="N21" s="57">
        <f>K21/$F$2</f>
        <v>0</v>
      </c>
      <c r="O21" s="93"/>
      <c r="P21" s="93"/>
      <c r="Q21" s="93"/>
      <c r="R21" s="93"/>
      <c r="S21" s="93"/>
      <c r="T21" s="93"/>
      <c r="U21" s="97"/>
      <c r="W21" s="58">
        <v>125</v>
      </c>
      <c r="X21" s="58"/>
      <c r="Y21" s="61">
        <v>42761</v>
      </c>
      <c r="Z21" s="58" t="s">
        <v>518</v>
      </c>
      <c r="AA21" s="58" t="s">
        <v>498</v>
      </c>
      <c r="AB21" s="58">
        <v>8.6</v>
      </c>
      <c r="AC21" s="58" t="s">
        <v>468</v>
      </c>
      <c r="AD21" s="58">
        <v>55</v>
      </c>
    </row>
    <row r="22" spans="1:30" ht="17.25" customHeight="1" thickBot="1" x14ac:dyDescent="0.3">
      <c r="A22" s="58">
        <v>17</v>
      </c>
      <c r="B22" s="59">
        <v>9.8100000000000007E-2</v>
      </c>
      <c r="C22" s="59">
        <v>6.0900000000000003E-2</v>
      </c>
      <c r="D22" s="59">
        <v>7.9899999999999999E-2</v>
      </c>
      <c r="F22" s="58" t="s">
        <v>496</v>
      </c>
      <c r="G22" s="60">
        <v>22594</v>
      </c>
      <c r="H22" s="58">
        <v>1.1299999999999999</v>
      </c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  <c r="O22" s="93"/>
      <c r="P22" s="93"/>
      <c r="Q22" s="93"/>
      <c r="R22" s="93"/>
      <c r="S22" s="93"/>
      <c r="T22" s="93"/>
      <c r="U22" s="97"/>
      <c r="W22" s="58">
        <v>150</v>
      </c>
      <c r="X22" s="58"/>
      <c r="Y22" s="61">
        <v>42860</v>
      </c>
      <c r="Z22" s="58" t="s">
        <v>519</v>
      </c>
      <c r="AA22" s="58" t="s">
        <v>499</v>
      </c>
      <c r="AB22" s="58">
        <v>8.4</v>
      </c>
      <c r="AC22" s="58" t="s">
        <v>468</v>
      </c>
      <c r="AD22" s="58">
        <v>53</v>
      </c>
    </row>
    <row r="23" spans="1:30" ht="17.25" customHeight="1" thickBot="1" x14ac:dyDescent="0.3">
      <c r="A23" s="58">
        <v>18</v>
      </c>
      <c r="B23" s="59">
        <v>7.0199999999999999E-2</v>
      </c>
      <c r="C23" s="59">
        <v>5.0200000000000002E-2</v>
      </c>
      <c r="D23" s="59">
        <v>6.0400000000000002E-2</v>
      </c>
      <c r="F23" s="58" t="s">
        <v>497</v>
      </c>
      <c r="G23" s="60">
        <v>22782</v>
      </c>
      <c r="H23" s="58">
        <v>1.1399999999999999</v>
      </c>
      <c r="J23" s="46">
        <v>20</v>
      </c>
      <c r="K23" s="46">
        <f>X12</f>
        <v>0</v>
      </c>
      <c r="L23" s="52"/>
      <c r="M23" s="46"/>
      <c r="N23" s="57">
        <f t="shared" si="0"/>
        <v>0</v>
      </c>
      <c r="O23" s="93"/>
      <c r="P23" s="93"/>
      <c r="Q23" s="93"/>
      <c r="R23" s="93"/>
      <c r="S23" s="93"/>
      <c r="T23" s="93"/>
      <c r="U23" s="97"/>
      <c r="W23" s="58">
        <v>175</v>
      </c>
      <c r="X23" s="58"/>
      <c r="Y23" s="61">
        <v>42916</v>
      </c>
      <c r="Z23" s="58" t="s">
        <v>518</v>
      </c>
      <c r="AA23" s="58" t="s">
        <v>499</v>
      </c>
      <c r="AB23" s="58">
        <v>8.3000000000000007</v>
      </c>
      <c r="AC23" s="58" t="s">
        <v>468</v>
      </c>
      <c r="AD23" s="58">
        <v>54</v>
      </c>
    </row>
    <row r="24" spans="1:30" ht="17.25" customHeight="1" thickBot="1" x14ac:dyDescent="0.3">
      <c r="A24" s="58">
        <v>19</v>
      </c>
      <c r="B24" s="59">
        <v>4.9299999999999997E-2</v>
      </c>
      <c r="C24" s="59">
        <v>3.7900000000000003E-2</v>
      </c>
      <c r="D24" s="59">
        <v>4.3799999999999999E-2</v>
      </c>
      <c r="F24" s="58" t="s">
        <v>498</v>
      </c>
      <c r="G24" s="60">
        <v>22832</v>
      </c>
      <c r="H24" s="58">
        <v>1.1399999999999999</v>
      </c>
      <c r="J24" s="46">
        <v>30</v>
      </c>
      <c r="K24" s="46">
        <f>X14</f>
        <v>0</v>
      </c>
      <c r="L24" s="52"/>
      <c r="M24" s="46"/>
      <c r="N24" s="57">
        <f t="shared" si="0"/>
        <v>0</v>
      </c>
      <c r="O24" s="93"/>
      <c r="P24" s="93"/>
      <c r="Q24" s="93"/>
      <c r="R24" s="93"/>
      <c r="S24" s="93"/>
      <c r="T24" s="93"/>
      <c r="U24" s="97"/>
      <c r="W24" s="58">
        <v>200</v>
      </c>
      <c r="X24" s="58"/>
      <c r="Y24" s="61">
        <v>42803</v>
      </c>
      <c r="Z24" s="58" t="s">
        <v>519</v>
      </c>
      <c r="AA24" s="58" t="s">
        <v>498</v>
      </c>
      <c r="AB24" s="58">
        <v>8.1999999999999993</v>
      </c>
      <c r="AC24" s="58" t="s">
        <v>468</v>
      </c>
      <c r="AD24" s="58">
        <v>53</v>
      </c>
    </row>
    <row r="25" spans="1:30" ht="17.25" customHeight="1" thickBot="1" x14ac:dyDescent="0.3">
      <c r="A25" s="58">
        <v>20</v>
      </c>
      <c r="B25" s="59">
        <v>3.6999999999999998E-2</v>
      </c>
      <c r="C25" s="59">
        <v>3.0099999999999998E-2</v>
      </c>
      <c r="D25" s="59">
        <v>3.3599999999999998E-2</v>
      </c>
      <c r="F25" s="58" t="s">
        <v>499</v>
      </c>
      <c r="G25" s="60">
        <v>22801</v>
      </c>
      <c r="H25" s="58">
        <v>1.1399999999999999</v>
      </c>
      <c r="J25" s="46">
        <v>50</v>
      </c>
      <c r="K25" s="46">
        <f>X18</f>
        <v>0</v>
      </c>
      <c r="L25" s="52"/>
      <c r="M25" s="46"/>
      <c r="N25" s="57">
        <f t="shared" si="0"/>
        <v>0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2.53E-2</v>
      </c>
      <c r="C26" s="59">
        <v>2.4400000000000002E-2</v>
      </c>
      <c r="D26" s="59">
        <v>2.4899999999999999E-2</v>
      </c>
      <c r="F26" s="58" t="s">
        <v>500</v>
      </c>
      <c r="G26" s="60">
        <v>15231</v>
      </c>
      <c r="H26" s="58">
        <v>0.76</v>
      </c>
      <c r="J26" s="46">
        <v>100</v>
      </c>
      <c r="K26" s="46">
        <f>X20</f>
        <v>0</v>
      </c>
      <c r="L26" s="52"/>
      <c r="M26" s="46"/>
      <c r="N26" s="57">
        <f t="shared" si="0"/>
        <v>0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1.67E-2</v>
      </c>
      <c r="C27" s="59">
        <v>1.54E-2</v>
      </c>
      <c r="D27" s="59">
        <v>1.61E-2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1.0800000000000001E-2</v>
      </c>
      <c r="C28" s="59">
        <v>9.1000000000000004E-3</v>
      </c>
      <c r="D28" s="59">
        <v>0.01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"/>
  <sheetViews>
    <sheetView workbookViewId="0">
      <selection activeCell="F2" sqref="F2"/>
    </sheetView>
  </sheetViews>
  <sheetFormatPr defaultRowHeight="13.8" x14ac:dyDescent="0.25"/>
  <cols>
    <col min="1" max="4" width="5.69921875" customWidth="1"/>
    <col min="5" max="5" width="1.5" customWidth="1"/>
    <col min="6" max="6" width="9.5" customWidth="1"/>
    <col min="7" max="7" width="8.796875" hidden="1" customWidth="1"/>
    <col min="8" max="8" width="5.796875" customWidth="1"/>
    <col min="9" max="9" width="3.8984375" customWidth="1"/>
    <col min="10" max="10" width="5.5" customWidth="1"/>
    <col min="11" max="11" width="6.3984375" customWidth="1"/>
    <col min="12" max="13" width="8.796875" hidden="1" customWidth="1"/>
    <col min="14" max="14" width="5.8984375" customWidth="1"/>
  </cols>
  <sheetData>
    <row r="1" spans="1:21" ht="23.4" x14ac:dyDescent="0.45">
      <c r="A1" s="133" t="s">
        <v>601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</row>
    <row r="2" spans="1:21" ht="21" x14ac:dyDescent="0.4">
      <c r="D2" s="39" t="s">
        <v>594</v>
      </c>
      <c r="F2" s="40">
        <v>49100</v>
      </c>
      <c r="H2" s="41" t="s">
        <v>465</v>
      </c>
    </row>
    <row r="3" spans="1:21" ht="14.4" thickBot="1" x14ac:dyDescent="0.3"/>
    <row r="4" spans="1:21" ht="21" thickBot="1" x14ac:dyDescent="0.3">
      <c r="A4" s="42" t="s">
        <v>466</v>
      </c>
      <c r="B4" s="115" t="s">
        <v>467</v>
      </c>
      <c r="C4" s="116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</row>
    <row r="5" spans="1:21" ht="15" thickBot="1" x14ac:dyDescent="0.3">
      <c r="A5" s="46">
        <v>0</v>
      </c>
      <c r="B5" s="82">
        <v>5.3E-3</v>
      </c>
      <c r="C5" s="82">
        <v>3.8E-3</v>
      </c>
      <c r="D5" s="82">
        <v>4.5999999999999999E-3</v>
      </c>
      <c r="F5" s="46" t="s">
        <v>474</v>
      </c>
      <c r="G5" s="83">
        <v>50373</v>
      </c>
      <c r="H5" s="46">
        <v>1.01</v>
      </c>
      <c r="J5" s="127" t="s">
        <v>475</v>
      </c>
      <c r="K5" s="128"/>
      <c r="L5" s="128"/>
      <c r="M5" s="128"/>
      <c r="N5" s="129"/>
    </row>
    <row r="6" spans="1:21" ht="14.4" thickBot="1" x14ac:dyDescent="0.3">
      <c r="A6" s="46">
        <v>1</v>
      </c>
      <c r="B6" s="82">
        <v>3.3999999999999998E-3</v>
      </c>
      <c r="C6" s="82">
        <v>2.3E-3</v>
      </c>
      <c r="D6" s="82">
        <v>2.8E-3</v>
      </c>
      <c r="F6" s="46" t="s">
        <v>476</v>
      </c>
      <c r="G6" s="83">
        <v>56683</v>
      </c>
      <c r="H6" s="46">
        <v>1.1299999999999999</v>
      </c>
      <c r="J6" s="47" t="s">
        <v>477</v>
      </c>
      <c r="K6" s="48">
        <f>LARGE((K8,K9),1)</f>
        <v>0.6993166287015945</v>
      </c>
      <c r="N6" s="48" t="str">
        <f>IF((B11+B12)&gt;(C11+C12),B4,C4)</f>
        <v>SB</v>
      </c>
    </row>
    <row r="7" spans="1:21" ht="14.4" thickBot="1" x14ac:dyDescent="0.3">
      <c r="A7" s="46">
        <v>2</v>
      </c>
      <c r="B7" s="82">
        <v>2.5999999999999999E-3</v>
      </c>
      <c r="C7" s="82">
        <v>1.6999999999999999E-3</v>
      </c>
      <c r="D7" s="82">
        <v>2.2000000000000001E-3</v>
      </c>
      <c r="F7" s="46" t="s">
        <v>478</v>
      </c>
      <c r="G7" s="83">
        <v>56583</v>
      </c>
      <c r="H7" s="46">
        <v>1.1299999999999999</v>
      </c>
      <c r="J7" s="49" t="s">
        <v>479</v>
      </c>
      <c r="K7" s="48">
        <f>LARGE((K10,K11),1)</f>
        <v>0.56901936289818855</v>
      </c>
      <c r="N7" s="48" t="str">
        <f>IF((B20+B21)&gt;(C20+C21),B4,C4)</f>
        <v>NB</v>
      </c>
    </row>
    <row r="8" spans="1:21" ht="15" thickBot="1" x14ac:dyDescent="0.35">
      <c r="A8" s="46">
        <v>3</v>
      </c>
      <c r="B8" s="82">
        <v>1.5E-3</v>
      </c>
      <c r="C8" s="82">
        <v>1.5E-3</v>
      </c>
      <c r="D8" s="82">
        <v>1.5E-3</v>
      </c>
      <c r="F8" s="46" t="s">
        <v>480</v>
      </c>
      <c r="G8" s="83">
        <v>50659</v>
      </c>
      <c r="H8" s="46">
        <v>1.01</v>
      </c>
      <c r="K8" s="50">
        <f>LARGE(B11:C11,1)/(B11+C11)</f>
        <v>0.6993166287015945</v>
      </c>
    </row>
    <row r="9" spans="1:21" ht="15" thickBot="1" x14ac:dyDescent="0.35">
      <c r="A9" s="46">
        <v>4</v>
      </c>
      <c r="B9" s="82">
        <v>1.6000000000000001E-3</v>
      </c>
      <c r="C9" s="82">
        <v>2.5999999999999999E-3</v>
      </c>
      <c r="D9" s="82">
        <v>2.0999999999999999E-3</v>
      </c>
      <c r="F9" s="46" t="s">
        <v>481</v>
      </c>
      <c r="G9" s="83">
        <v>46268</v>
      </c>
      <c r="H9" s="46">
        <v>0.92</v>
      </c>
      <c r="K9" s="50">
        <f>LARGE(B12:C12,1)/(B12+C12)</f>
        <v>0.64841182913472073</v>
      </c>
    </row>
    <row r="10" spans="1:21" ht="15" thickBot="1" x14ac:dyDescent="0.35">
      <c r="A10" s="46">
        <v>5</v>
      </c>
      <c r="B10" s="82">
        <v>4.4999999999999997E-3</v>
      </c>
      <c r="C10" s="82">
        <v>9.2999999999999992E-3</v>
      </c>
      <c r="D10" s="82">
        <v>6.8999999999999999E-3</v>
      </c>
      <c r="F10" s="46" t="s">
        <v>482</v>
      </c>
      <c r="G10" s="83">
        <v>41884</v>
      </c>
      <c r="H10" s="46">
        <v>0.84</v>
      </c>
      <c r="K10" s="50">
        <f>LARGE(B20:C20,1)/(B20+C20)</f>
        <v>0.54875717017208414</v>
      </c>
    </row>
    <row r="11" spans="1:21" ht="15" thickBot="1" x14ac:dyDescent="0.35">
      <c r="A11" s="46">
        <v>6</v>
      </c>
      <c r="B11" s="82">
        <v>1.32E-2</v>
      </c>
      <c r="C11" s="82">
        <v>3.0700000000000002E-2</v>
      </c>
      <c r="D11" s="82">
        <v>2.18E-2</v>
      </c>
      <c r="F11" s="46" t="s">
        <v>483</v>
      </c>
      <c r="G11" s="83">
        <v>40203</v>
      </c>
      <c r="H11" s="46">
        <v>0.8</v>
      </c>
      <c r="K11" s="50">
        <f>LARGE(B21:C21,1)/(B21+C21)</f>
        <v>0.56901936289818855</v>
      </c>
    </row>
    <row r="12" spans="1:21" ht="14.4" thickBot="1" x14ac:dyDescent="0.3">
      <c r="A12" s="46">
        <v>7</v>
      </c>
      <c r="B12" s="82">
        <v>3.2099999999999997E-2</v>
      </c>
      <c r="C12" s="82">
        <v>5.9200000000000003E-2</v>
      </c>
      <c r="D12" s="82">
        <v>4.5499999999999999E-2</v>
      </c>
      <c r="F12" s="46" t="s">
        <v>484</v>
      </c>
      <c r="G12" s="83">
        <v>46350</v>
      </c>
      <c r="H12" s="46">
        <v>0.93</v>
      </c>
    </row>
    <row r="13" spans="1:21" ht="14.4" thickBot="1" x14ac:dyDescent="0.3">
      <c r="A13" s="46">
        <v>8</v>
      </c>
      <c r="B13" s="82">
        <v>4.48E-2</v>
      </c>
      <c r="C13" s="82">
        <v>6.7000000000000004E-2</v>
      </c>
      <c r="D13" s="82">
        <v>5.57E-2</v>
      </c>
      <c r="F13" s="46" t="s">
        <v>485</v>
      </c>
      <c r="G13" s="83">
        <v>50354</v>
      </c>
      <c r="H13" s="46"/>
    </row>
    <row r="14" spans="1:21" ht="14.4" thickBot="1" x14ac:dyDescent="0.3">
      <c r="A14" s="46">
        <v>9</v>
      </c>
      <c r="B14" s="82">
        <v>4.8500000000000001E-2</v>
      </c>
      <c r="C14" s="82">
        <v>6.8599999999999994E-2</v>
      </c>
      <c r="D14" s="82">
        <v>5.8400000000000001E-2</v>
      </c>
      <c r="F14" s="46" t="s">
        <v>486</v>
      </c>
      <c r="G14" s="83">
        <v>50608</v>
      </c>
      <c r="H14" s="46"/>
    </row>
    <row r="15" spans="1:21" ht="14.4" thickBot="1" x14ac:dyDescent="0.3">
      <c r="A15" s="46">
        <v>10</v>
      </c>
      <c r="B15" s="82">
        <v>5.9900000000000002E-2</v>
      </c>
      <c r="C15" s="82">
        <v>7.0800000000000002E-2</v>
      </c>
      <c r="D15" s="82">
        <v>6.5299999999999997E-2</v>
      </c>
      <c r="F15" s="46" t="s">
        <v>487</v>
      </c>
      <c r="G15" s="83">
        <v>50354</v>
      </c>
      <c r="H15" s="46">
        <v>1.01</v>
      </c>
    </row>
    <row r="16" spans="1:21" ht="14.4" thickBot="1" x14ac:dyDescent="0.3">
      <c r="A16" s="46">
        <v>11</v>
      </c>
      <c r="B16" s="82">
        <v>6.8699999999999997E-2</v>
      </c>
      <c r="C16" s="82">
        <v>7.7299999999999994E-2</v>
      </c>
      <c r="D16" s="82">
        <v>7.2900000000000006E-2</v>
      </c>
      <c r="F16" s="46" t="s">
        <v>488</v>
      </c>
      <c r="G16" s="83">
        <v>50608</v>
      </c>
      <c r="H16" s="46">
        <v>1.01</v>
      </c>
    </row>
    <row r="17" spans="1:14" ht="14.4" thickBot="1" x14ac:dyDescent="0.3">
      <c r="A17" s="46">
        <v>12</v>
      </c>
      <c r="B17" s="82">
        <v>7.6700000000000004E-2</v>
      </c>
      <c r="C17" s="82">
        <v>7.85E-2</v>
      </c>
      <c r="D17" s="82">
        <v>7.7499999999999999E-2</v>
      </c>
    </row>
    <row r="18" spans="1:14" ht="14.4" thickBot="1" x14ac:dyDescent="0.3">
      <c r="A18" s="46">
        <v>13</v>
      </c>
      <c r="B18" s="82">
        <v>7.6399999999999996E-2</v>
      </c>
      <c r="C18" s="82">
        <v>7.3899999999999993E-2</v>
      </c>
      <c r="D18" s="82">
        <v>7.5200000000000003E-2</v>
      </c>
    </row>
    <row r="19" spans="1:14" ht="21" thickBot="1" x14ac:dyDescent="0.3">
      <c r="A19" s="46">
        <v>14</v>
      </c>
      <c r="B19" s="82">
        <v>7.9200000000000007E-2</v>
      </c>
      <c r="C19" s="82">
        <v>7.17E-2</v>
      </c>
      <c r="D19" s="82">
        <v>7.5499999999999998E-2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</row>
    <row r="20" spans="1:14" ht="14.4" thickBot="1" x14ac:dyDescent="0.3">
      <c r="A20" s="46">
        <v>15</v>
      </c>
      <c r="B20" s="82">
        <v>8.6099999999999996E-2</v>
      </c>
      <c r="C20" s="82">
        <v>7.0800000000000002E-2</v>
      </c>
      <c r="D20" s="82">
        <v>7.8600000000000003E-2</v>
      </c>
      <c r="F20" s="46" t="s">
        <v>491</v>
      </c>
      <c r="G20" s="83">
        <v>36177</v>
      </c>
      <c r="H20" s="46">
        <v>0.72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</row>
    <row r="21" spans="1:14" ht="14.4" thickBot="1" x14ac:dyDescent="0.3">
      <c r="A21" s="46">
        <v>16</v>
      </c>
      <c r="B21" s="82">
        <v>9.11E-2</v>
      </c>
      <c r="C21" s="82">
        <v>6.9000000000000006E-2</v>
      </c>
      <c r="D21" s="82">
        <v>8.0299999999999996E-2</v>
      </c>
      <c r="F21" s="46" t="s">
        <v>495</v>
      </c>
      <c r="G21" s="83">
        <v>52958</v>
      </c>
      <c r="H21" s="46">
        <v>1.06</v>
      </c>
      <c r="J21" s="46">
        <v>5</v>
      </c>
      <c r="K21" s="46">
        <v>5410</v>
      </c>
      <c r="L21" s="52"/>
      <c r="M21" s="46"/>
      <c r="N21" s="57">
        <f>K21/$F$2</f>
        <v>0.11018329938900204</v>
      </c>
    </row>
    <row r="22" spans="1:14" ht="14.4" thickBot="1" x14ac:dyDescent="0.3">
      <c r="A22" s="46">
        <v>17</v>
      </c>
      <c r="B22" s="82">
        <v>8.9499999999999996E-2</v>
      </c>
      <c r="C22" s="82">
        <v>7.2900000000000006E-2</v>
      </c>
      <c r="D22" s="82">
        <v>8.1299999999999997E-2</v>
      </c>
      <c r="F22" s="46" t="s">
        <v>496</v>
      </c>
      <c r="G22" s="83">
        <v>51200</v>
      </c>
      <c r="H22" s="46">
        <v>1.02</v>
      </c>
      <c r="J22" s="46">
        <v>10</v>
      </c>
      <c r="K22" s="46">
        <v>5371</v>
      </c>
      <c r="L22" s="52"/>
      <c r="M22" s="46"/>
      <c r="N22" s="57">
        <f t="shared" ref="N22:N28" si="0">K22/$F$2</f>
        <v>0.10938900203665988</v>
      </c>
    </row>
    <row r="23" spans="1:14" ht="14.4" thickBot="1" x14ac:dyDescent="0.3">
      <c r="A23" s="46">
        <v>18</v>
      </c>
      <c r="B23" s="82">
        <v>6.7199999999999996E-2</v>
      </c>
      <c r="C23" s="82">
        <v>5.5300000000000002E-2</v>
      </c>
      <c r="D23" s="82">
        <v>6.1400000000000003E-2</v>
      </c>
      <c r="F23" s="46" t="s">
        <v>497</v>
      </c>
      <c r="G23" s="83">
        <v>53721</v>
      </c>
      <c r="H23" s="46">
        <v>1.07</v>
      </c>
      <c r="J23" s="46">
        <v>20</v>
      </c>
      <c r="K23" s="46">
        <v>5292</v>
      </c>
      <c r="L23" s="52"/>
      <c r="M23" s="46"/>
      <c r="N23" s="57">
        <f t="shared" si="0"/>
        <v>0.10778004073319755</v>
      </c>
    </row>
    <row r="24" spans="1:14" ht="14.4" thickBot="1" x14ac:dyDescent="0.3">
      <c r="A24" s="46">
        <v>19</v>
      </c>
      <c r="B24" s="82">
        <v>4.7399999999999998E-2</v>
      </c>
      <c r="C24" s="82">
        <v>3.8199999999999998E-2</v>
      </c>
      <c r="D24" s="82">
        <v>4.2900000000000001E-2</v>
      </c>
      <c r="F24" s="46" t="s">
        <v>498</v>
      </c>
      <c r="G24" s="83">
        <v>54547</v>
      </c>
      <c r="H24" s="46">
        <v>1.0900000000000001</v>
      </c>
      <c r="J24" s="46">
        <v>30</v>
      </c>
      <c r="K24" s="46">
        <v>5247</v>
      </c>
      <c r="L24" s="52"/>
      <c r="M24" s="46"/>
      <c r="N24" s="57">
        <f t="shared" si="0"/>
        <v>0.10686354378818737</v>
      </c>
    </row>
    <row r="25" spans="1:14" ht="14.4" thickBot="1" x14ac:dyDescent="0.3">
      <c r="A25" s="46">
        <v>20</v>
      </c>
      <c r="B25" s="82">
        <v>3.9199999999999999E-2</v>
      </c>
      <c r="C25" s="82">
        <v>2.8400000000000002E-2</v>
      </c>
      <c r="D25" s="82">
        <v>3.39E-2</v>
      </c>
      <c r="F25" s="46" t="s">
        <v>499</v>
      </c>
      <c r="G25" s="83">
        <v>55267</v>
      </c>
      <c r="H25" s="46">
        <v>1.1000000000000001</v>
      </c>
      <c r="J25" s="46">
        <v>50</v>
      </c>
      <c r="K25" s="46">
        <v>5190</v>
      </c>
      <c r="L25" s="52"/>
      <c r="M25" s="46"/>
      <c r="N25" s="57">
        <f t="shared" si="0"/>
        <v>0.10570264765784114</v>
      </c>
    </row>
    <row r="26" spans="1:14" ht="14.4" thickBot="1" x14ac:dyDescent="0.3">
      <c r="A26" s="46">
        <v>21</v>
      </c>
      <c r="B26" s="82">
        <v>3.04E-2</v>
      </c>
      <c r="C26" s="82">
        <v>2.4E-2</v>
      </c>
      <c r="D26" s="82">
        <v>2.7300000000000001E-2</v>
      </c>
      <c r="F26" s="46" t="s">
        <v>500</v>
      </c>
      <c r="G26" s="83">
        <v>45931</v>
      </c>
      <c r="H26" s="46">
        <v>0.92</v>
      </c>
      <c r="J26" s="46">
        <v>100</v>
      </c>
      <c r="K26" s="46">
        <v>5073</v>
      </c>
      <c r="L26" s="52"/>
      <c r="M26" s="46"/>
      <c r="N26" s="57">
        <f t="shared" si="0"/>
        <v>0.10331975560081466</v>
      </c>
    </row>
    <row r="27" spans="1:14" ht="14.4" thickBot="1" x14ac:dyDescent="0.3">
      <c r="A27" s="46">
        <v>22</v>
      </c>
      <c r="B27" s="82">
        <v>1.9900000000000001E-2</v>
      </c>
      <c r="C27" s="82">
        <v>1.52E-2</v>
      </c>
      <c r="D27" s="82">
        <v>1.7600000000000001E-2</v>
      </c>
      <c r="J27" s="46">
        <v>150</v>
      </c>
      <c r="K27" s="46">
        <v>4963</v>
      </c>
      <c r="L27" s="52"/>
      <c r="M27" s="46"/>
      <c r="N27" s="57">
        <f t="shared" si="0"/>
        <v>0.10107942973523422</v>
      </c>
    </row>
    <row r="28" spans="1:14" ht="14.4" thickBot="1" x14ac:dyDescent="0.3">
      <c r="A28" s="46">
        <v>23</v>
      </c>
      <c r="B28" s="82">
        <v>1.0800000000000001E-2</v>
      </c>
      <c r="C28" s="82">
        <v>7.1000000000000004E-3</v>
      </c>
      <c r="D28" s="82">
        <v>8.9999999999999993E-3</v>
      </c>
      <c r="J28" s="46">
        <v>200</v>
      </c>
      <c r="K28" s="46">
        <v>4900</v>
      </c>
      <c r="L28" s="52"/>
      <c r="M28" s="46"/>
      <c r="N28" s="57">
        <f t="shared" si="0"/>
        <v>9.9796334012219962E-2</v>
      </c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7968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566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49400</v>
      </c>
      <c r="H2" s="41" t="s">
        <v>465</v>
      </c>
      <c r="O2" s="108"/>
      <c r="P2" s="108"/>
      <c r="Q2" s="108"/>
      <c r="R2" s="108"/>
      <c r="S2" s="108"/>
      <c r="T2" s="108"/>
      <c r="U2" s="112"/>
      <c r="W2" s="58">
        <v>1</v>
      </c>
      <c r="X2" s="58">
        <v>5370</v>
      </c>
      <c r="Y2" s="61">
        <v>43145</v>
      </c>
      <c r="Z2" s="58" t="s">
        <v>518</v>
      </c>
      <c r="AA2" s="58" t="s">
        <v>497</v>
      </c>
      <c r="AB2" s="58">
        <v>11</v>
      </c>
      <c r="AC2" s="58" t="s">
        <v>467</v>
      </c>
      <c r="AD2" s="58">
        <v>59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5324</v>
      </c>
      <c r="Y3" s="61">
        <v>43154</v>
      </c>
      <c r="Z3" s="58" t="s">
        <v>520</v>
      </c>
      <c r="AA3" s="58" t="s">
        <v>499</v>
      </c>
      <c r="AB3" s="58">
        <v>10.9</v>
      </c>
      <c r="AC3" s="58" t="s">
        <v>467</v>
      </c>
      <c r="AD3" s="58">
        <v>56</v>
      </c>
    </row>
    <row r="4" spans="1:30" ht="14.4" thickBot="1" x14ac:dyDescent="0.3">
      <c r="A4" s="42" t="s">
        <v>466</v>
      </c>
      <c r="B4" s="43" t="s">
        <v>467</v>
      </c>
      <c r="C4" s="91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5283</v>
      </c>
      <c r="Y4" s="61">
        <v>43174</v>
      </c>
      <c r="Z4" s="58" t="s">
        <v>518</v>
      </c>
      <c r="AA4" s="58" t="s">
        <v>498</v>
      </c>
      <c r="AB4" s="58">
        <v>10.8</v>
      </c>
      <c r="AC4" s="58" t="s">
        <v>467</v>
      </c>
      <c r="AD4" s="58">
        <v>58</v>
      </c>
    </row>
    <row r="5" spans="1:30" ht="18.75" customHeight="1" thickBot="1" x14ac:dyDescent="0.3">
      <c r="A5" s="58">
        <v>0</v>
      </c>
      <c r="B5" s="59">
        <v>6.1999999999999998E-3</v>
      </c>
      <c r="C5" s="59">
        <v>4.1999999999999997E-3</v>
      </c>
      <c r="D5" s="59">
        <v>5.1999999999999998E-3</v>
      </c>
      <c r="F5" s="58" t="s">
        <v>474</v>
      </c>
      <c r="G5" s="60">
        <v>51690</v>
      </c>
      <c r="H5" s="58">
        <v>1.03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5276</v>
      </c>
      <c r="Y5" s="61">
        <v>43154</v>
      </c>
      <c r="Z5" s="58" t="s">
        <v>519</v>
      </c>
      <c r="AA5" s="58" t="s">
        <v>499</v>
      </c>
      <c r="AB5" s="58">
        <v>10.8</v>
      </c>
      <c r="AC5" s="58" t="s">
        <v>467</v>
      </c>
      <c r="AD5" s="58">
        <v>55</v>
      </c>
    </row>
    <row r="6" spans="1:30" ht="17.25" customHeight="1" thickBot="1" x14ac:dyDescent="0.3">
      <c r="A6" s="58">
        <v>1</v>
      </c>
      <c r="B6" s="59">
        <v>3.7000000000000002E-3</v>
      </c>
      <c r="C6" s="59">
        <v>2.5999999999999999E-3</v>
      </c>
      <c r="D6" s="59">
        <v>3.2000000000000002E-3</v>
      </c>
      <c r="F6" s="58" t="s">
        <v>476</v>
      </c>
      <c r="G6" s="60">
        <v>52454</v>
      </c>
      <c r="H6" s="58">
        <v>1.05</v>
      </c>
      <c r="J6" s="47" t="s">
        <v>477</v>
      </c>
      <c r="K6" s="48">
        <f>LARGE((K8,K9),1)</f>
        <v>0.72351885098743274</v>
      </c>
      <c r="N6" s="48" t="s">
        <v>468</v>
      </c>
      <c r="O6" s="93"/>
      <c r="P6" s="93"/>
      <c r="Q6" s="93"/>
      <c r="R6" s="93"/>
      <c r="S6" s="93"/>
      <c r="T6" s="93"/>
      <c r="U6" s="97"/>
      <c r="W6" s="58">
        <v>5</v>
      </c>
      <c r="X6" s="58">
        <v>5276</v>
      </c>
      <c r="Y6" s="61">
        <v>43166</v>
      </c>
      <c r="Z6" s="58" t="s">
        <v>518</v>
      </c>
      <c r="AA6" s="58" t="s">
        <v>497</v>
      </c>
      <c r="AB6" s="58">
        <v>10.8</v>
      </c>
      <c r="AC6" s="58" t="s">
        <v>467</v>
      </c>
      <c r="AD6" s="58">
        <v>57</v>
      </c>
    </row>
    <row r="7" spans="1:30" ht="17.25" customHeight="1" thickBot="1" x14ac:dyDescent="0.3">
      <c r="A7" s="58">
        <v>2</v>
      </c>
      <c r="B7" s="59">
        <v>2.7000000000000001E-3</v>
      </c>
      <c r="C7" s="59">
        <v>2.0999999999999999E-3</v>
      </c>
      <c r="D7" s="59">
        <v>2.3999999999999998E-3</v>
      </c>
      <c r="F7" s="58" t="s">
        <v>478</v>
      </c>
      <c r="G7" s="60">
        <v>51136</v>
      </c>
      <c r="H7" s="58">
        <v>1.02</v>
      </c>
      <c r="J7" s="49" t="s">
        <v>479</v>
      </c>
      <c r="K7" s="48">
        <f>LARGE((K10,K11),1)</f>
        <v>0.59513132607302999</v>
      </c>
      <c r="N7" s="48" t="s">
        <v>467</v>
      </c>
      <c r="O7" s="93"/>
      <c r="P7" s="93"/>
      <c r="Q7" s="93"/>
      <c r="R7" s="93"/>
      <c r="S7" s="93"/>
      <c r="T7" s="93"/>
      <c r="U7" s="97"/>
      <c r="W7" s="58">
        <v>6</v>
      </c>
      <c r="X7" s="58">
        <v>5271</v>
      </c>
      <c r="Y7" s="61">
        <v>43154</v>
      </c>
      <c r="Z7" s="58" t="s">
        <v>518</v>
      </c>
      <c r="AA7" s="58" t="s">
        <v>499</v>
      </c>
      <c r="AB7" s="58">
        <v>10.8</v>
      </c>
      <c r="AC7" s="58" t="s">
        <v>467</v>
      </c>
      <c r="AD7" s="58">
        <v>58</v>
      </c>
    </row>
    <row r="8" spans="1:30" ht="17.25" customHeight="1" thickBot="1" x14ac:dyDescent="0.35">
      <c r="A8" s="58">
        <v>3</v>
      </c>
      <c r="B8" s="59">
        <v>1.9E-3</v>
      </c>
      <c r="C8" s="59">
        <v>1.9E-3</v>
      </c>
      <c r="D8" s="59">
        <v>1.9E-3</v>
      </c>
      <c r="F8" s="58" t="s">
        <v>480</v>
      </c>
      <c r="G8" s="60">
        <v>51265</v>
      </c>
      <c r="H8" s="58">
        <v>1.03</v>
      </c>
      <c r="K8" s="50">
        <f>LARGE(B11:C11,1)/(B11+C11)</f>
        <v>0.70588235294117641</v>
      </c>
      <c r="O8" s="93"/>
      <c r="P8" s="93"/>
      <c r="Q8" s="93"/>
      <c r="R8" s="93"/>
      <c r="S8" s="93"/>
      <c r="T8" s="93"/>
      <c r="U8" s="97"/>
      <c r="W8" s="58">
        <v>7</v>
      </c>
      <c r="X8" s="58">
        <v>5260</v>
      </c>
      <c r="Y8" s="61">
        <v>43151</v>
      </c>
      <c r="Z8" s="58" t="s">
        <v>518</v>
      </c>
      <c r="AA8" s="58" t="s">
        <v>496</v>
      </c>
      <c r="AB8" s="58">
        <v>10.8</v>
      </c>
      <c r="AC8" s="58" t="s">
        <v>467</v>
      </c>
      <c r="AD8" s="58">
        <v>60</v>
      </c>
    </row>
    <row r="9" spans="1:30" ht="17.25" customHeight="1" thickBot="1" x14ac:dyDescent="0.35">
      <c r="A9" s="58">
        <v>4</v>
      </c>
      <c r="B9" s="59">
        <v>2.3999999999999998E-3</v>
      </c>
      <c r="C9" s="59">
        <v>3.5000000000000001E-3</v>
      </c>
      <c r="D9" s="59">
        <v>2.8999999999999998E-3</v>
      </c>
      <c r="F9" s="58" t="s">
        <v>481</v>
      </c>
      <c r="G9" s="60">
        <v>49253</v>
      </c>
      <c r="H9" s="58">
        <v>0.99</v>
      </c>
      <c r="K9" s="50">
        <f>LARGE(B12:C12,1)/(B12+C12)</f>
        <v>0.72351885098743274</v>
      </c>
      <c r="O9" s="93"/>
      <c r="P9" s="93"/>
      <c r="Q9" s="93"/>
      <c r="R9" s="93"/>
      <c r="S9" s="93"/>
      <c r="T9" s="93"/>
      <c r="U9" s="97"/>
      <c r="W9" s="58">
        <v>8</v>
      </c>
      <c r="X9" s="58">
        <v>5259</v>
      </c>
      <c r="Y9" s="61">
        <v>43168</v>
      </c>
      <c r="Z9" s="58" t="s">
        <v>518</v>
      </c>
      <c r="AA9" s="58" t="s">
        <v>499</v>
      </c>
      <c r="AB9" s="58">
        <v>10.8</v>
      </c>
      <c r="AC9" s="58" t="s">
        <v>467</v>
      </c>
      <c r="AD9" s="58">
        <v>58</v>
      </c>
    </row>
    <row r="10" spans="1:30" ht="17.25" customHeight="1" thickBot="1" x14ac:dyDescent="0.35">
      <c r="A10" s="58">
        <v>5</v>
      </c>
      <c r="B10" s="59">
        <v>6.0000000000000001E-3</v>
      </c>
      <c r="C10" s="59">
        <v>1.43E-2</v>
      </c>
      <c r="D10" s="59">
        <v>1.0200000000000001E-2</v>
      </c>
      <c r="F10" s="58" t="s">
        <v>482</v>
      </c>
      <c r="G10" s="60">
        <v>43903</v>
      </c>
      <c r="H10" s="58">
        <v>0.88</v>
      </c>
      <c r="K10" s="50">
        <f>LARGE(B20:C20,1)/(B20+C20)</f>
        <v>0.56710526315789478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5255</v>
      </c>
      <c r="Y10" s="61">
        <v>43145</v>
      </c>
      <c r="Z10" s="58" t="s">
        <v>519</v>
      </c>
      <c r="AA10" s="58" t="s">
        <v>497</v>
      </c>
      <c r="AB10" s="58">
        <v>10.7</v>
      </c>
      <c r="AC10" s="58" t="s">
        <v>467</v>
      </c>
      <c r="AD10" s="58">
        <v>56</v>
      </c>
    </row>
    <row r="11" spans="1:30" ht="17.25" customHeight="1" thickBot="1" x14ac:dyDescent="0.35">
      <c r="A11" s="58">
        <v>6</v>
      </c>
      <c r="B11" s="59">
        <v>1.7999999999999999E-2</v>
      </c>
      <c r="C11" s="59">
        <v>4.3200000000000002E-2</v>
      </c>
      <c r="D11" s="59">
        <v>3.0700000000000002E-2</v>
      </c>
      <c r="F11" s="58" t="s">
        <v>483</v>
      </c>
      <c r="G11" s="60">
        <v>45125</v>
      </c>
      <c r="H11" s="58">
        <v>0.9</v>
      </c>
      <c r="K11" s="50">
        <f>LARGE(B21:C21,1)/(B21+C21)</f>
        <v>0.59513132607302999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5238</v>
      </c>
      <c r="Y11" s="61">
        <v>43168</v>
      </c>
      <c r="Z11" s="58" t="s">
        <v>519</v>
      </c>
      <c r="AA11" s="58" t="s">
        <v>499</v>
      </c>
      <c r="AB11" s="58">
        <v>10.7</v>
      </c>
      <c r="AC11" s="58" t="s">
        <v>467</v>
      </c>
      <c r="AD11" s="58">
        <v>58</v>
      </c>
    </row>
    <row r="12" spans="1:30" ht="17.25" customHeight="1" thickBot="1" x14ac:dyDescent="0.3">
      <c r="A12" s="58">
        <v>7</v>
      </c>
      <c r="B12" s="59">
        <v>3.0800000000000001E-2</v>
      </c>
      <c r="C12" s="59">
        <v>8.0600000000000005E-2</v>
      </c>
      <c r="D12" s="59">
        <v>5.5899999999999998E-2</v>
      </c>
      <c r="F12" s="58" t="s">
        <v>484</v>
      </c>
      <c r="G12" s="60">
        <v>45525</v>
      </c>
      <c r="H12" s="58">
        <v>0.91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5187</v>
      </c>
      <c r="Y12" s="61">
        <v>43144</v>
      </c>
      <c r="Z12" s="58" t="s">
        <v>518</v>
      </c>
      <c r="AA12" s="58" t="s">
        <v>496</v>
      </c>
      <c r="AB12" s="58">
        <v>10.6</v>
      </c>
      <c r="AC12" s="58" t="s">
        <v>467</v>
      </c>
      <c r="AD12" s="58">
        <v>61</v>
      </c>
    </row>
    <row r="13" spans="1:30" ht="17.25" customHeight="1" thickBot="1" x14ac:dyDescent="0.3">
      <c r="A13" s="58">
        <v>8</v>
      </c>
      <c r="B13" s="59">
        <v>3.85E-2</v>
      </c>
      <c r="C13" s="59">
        <v>8.3000000000000004E-2</v>
      </c>
      <c r="D13" s="59">
        <v>6.0999999999999999E-2</v>
      </c>
      <c r="F13" s="58" t="s">
        <v>485</v>
      </c>
      <c r="G13" s="60">
        <v>47004</v>
      </c>
      <c r="H13" s="58">
        <v>0.94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5167</v>
      </c>
      <c r="Y13" s="61">
        <v>43118</v>
      </c>
      <c r="Z13" s="58" t="s">
        <v>519</v>
      </c>
      <c r="AA13" s="58" t="s">
        <v>498</v>
      </c>
      <c r="AB13" s="58">
        <v>10.6</v>
      </c>
      <c r="AC13" s="58" t="s">
        <v>467</v>
      </c>
      <c r="AD13" s="58">
        <v>57</v>
      </c>
    </row>
    <row r="14" spans="1:30" ht="14.4" thickBot="1" x14ac:dyDescent="0.3">
      <c r="A14" s="58">
        <v>9</v>
      </c>
      <c r="B14" s="59">
        <v>4.5499999999999999E-2</v>
      </c>
      <c r="C14" s="59">
        <v>7.1099999999999997E-2</v>
      </c>
      <c r="D14" s="59">
        <v>5.8400000000000001E-2</v>
      </c>
      <c r="F14" s="58" t="s">
        <v>486</v>
      </c>
      <c r="G14" s="60">
        <v>51764</v>
      </c>
      <c r="H14" s="58">
        <v>1.04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5152</v>
      </c>
      <c r="Y14" s="61">
        <v>43186</v>
      </c>
      <c r="Z14" s="58" t="s">
        <v>519</v>
      </c>
      <c r="AA14" s="58" t="s">
        <v>496</v>
      </c>
      <c r="AB14" s="58">
        <v>10.5</v>
      </c>
      <c r="AC14" s="58" t="s">
        <v>467</v>
      </c>
      <c r="AD14" s="58">
        <v>57</v>
      </c>
    </row>
    <row r="15" spans="1:30" ht="14.4" thickBot="1" x14ac:dyDescent="0.3">
      <c r="A15" s="58">
        <v>10</v>
      </c>
      <c r="B15" s="59">
        <v>5.62E-2</v>
      </c>
      <c r="C15" s="59">
        <v>6.6500000000000004E-2</v>
      </c>
      <c r="D15" s="59">
        <v>6.1400000000000003E-2</v>
      </c>
      <c r="F15" s="58" t="s">
        <v>487</v>
      </c>
      <c r="G15" s="60">
        <v>53703</v>
      </c>
      <c r="H15" s="58">
        <v>1.07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5135</v>
      </c>
      <c r="Y15" s="61">
        <v>43182</v>
      </c>
      <c r="Z15" s="58" t="s">
        <v>518</v>
      </c>
      <c r="AA15" s="58" t="s">
        <v>499</v>
      </c>
      <c r="AB15" s="58">
        <v>10.5</v>
      </c>
      <c r="AC15" s="58" t="s">
        <v>467</v>
      </c>
      <c r="AD15" s="58">
        <v>58</v>
      </c>
    </row>
    <row r="16" spans="1:30" ht="14.4" thickBot="1" x14ac:dyDescent="0.3">
      <c r="A16" s="58">
        <v>11</v>
      </c>
      <c r="B16" s="59">
        <v>6.6000000000000003E-2</v>
      </c>
      <c r="C16" s="59">
        <v>6.8599999999999994E-2</v>
      </c>
      <c r="D16" s="59">
        <v>6.7299999999999999E-2</v>
      </c>
      <c r="F16" s="58" t="s">
        <v>488</v>
      </c>
      <c r="G16" s="60">
        <v>53821</v>
      </c>
      <c r="H16" s="58">
        <v>1.08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5125</v>
      </c>
      <c r="Y16" s="61">
        <v>43140</v>
      </c>
      <c r="Z16" s="58" t="s">
        <v>520</v>
      </c>
      <c r="AA16" s="58" t="s">
        <v>499</v>
      </c>
      <c r="AB16" s="58">
        <v>10.5</v>
      </c>
      <c r="AC16" s="58" t="s">
        <v>467</v>
      </c>
      <c r="AD16" s="58">
        <v>55</v>
      </c>
    </row>
    <row r="17" spans="1:30" ht="14.4" thickBot="1" x14ac:dyDescent="0.3">
      <c r="A17" s="58">
        <v>12</v>
      </c>
      <c r="B17" s="59">
        <v>7.3200000000000001E-2</v>
      </c>
      <c r="C17" s="59">
        <v>7.1400000000000005E-2</v>
      </c>
      <c r="D17" s="59">
        <v>7.2300000000000003E-2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5108</v>
      </c>
      <c r="Y17" s="61">
        <v>43132</v>
      </c>
      <c r="Z17" s="58" t="s">
        <v>519</v>
      </c>
      <c r="AA17" s="58" t="s">
        <v>498</v>
      </c>
      <c r="AB17" s="58">
        <v>10.4</v>
      </c>
      <c r="AC17" s="58" t="s">
        <v>467</v>
      </c>
      <c r="AD17" s="58">
        <v>59</v>
      </c>
    </row>
    <row r="18" spans="1:30" ht="14.4" thickBot="1" x14ac:dyDescent="0.3">
      <c r="A18" s="58">
        <v>13</v>
      </c>
      <c r="B18" s="59">
        <v>7.22E-2</v>
      </c>
      <c r="C18" s="59">
        <v>6.9800000000000001E-2</v>
      </c>
      <c r="D18" s="59">
        <v>7.0999999999999994E-2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5095</v>
      </c>
      <c r="Y18" s="61">
        <v>43157</v>
      </c>
      <c r="Z18" s="58" t="s">
        <v>519</v>
      </c>
      <c r="AA18" s="58" t="s">
        <v>495</v>
      </c>
      <c r="AB18" s="58">
        <v>10.4</v>
      </c>
      <c r="AC18" s="58" t="s">
        <v>467</v>
      </c>
      <c r="AD18" s="58">
        <v>58</v>
      </c>
    </row>
    <row r="19" spans="1:30" ht="17.25" customHeight="1" thickBot="1" x14ac:dyDescent="0.3">
      <c r="A19" s="58">
        <v>14</v>
      </c>
      <c r="B19" s="59">
        <v>7.5399999999999995E-2</v>
      </c>
      <c r="C19" s="59">
        <v>6.8000000000000005E-2</v>
      </c>
      <c r="D19" s="59">
        <v>7.17E-2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5046</v>
      </c>
      <c r="Y19" s="61">
        <v>43125</v>
      </c>
      <c r="Z19" s="58" t="s">
        <v>518</v>
      </c>
      <c r="AA19" s="58" t="s">
        <v>498</v>
      </c>
      <c r="AB19" s="58">
        <v>10.3</v>
      </c>
      <c r="AC19" s="58" t="s">
        <v>467</v>
      </c>
      <c r="AD19" s="58">
        <v>61</v>
      </c>
    </row>
    <row r="20" spans="1:30" ht="17.25" customHeight="1" thickBot="1" x14ac:dyDescent="0.3">
      <c r="A20" s="58">
        <v>15</v>
      </c>
      <c r="B20" s="59">
        <v>8.6199999999999999E-2</v>
      </c>
      <c r="C20" s="59">
        <v>6.5799999999999997E-2</v>
      </c>
      <c r="D20" s="59">
        <v>7.5899999999999995E-2</v>
      </c>
      <c r="F20" s="58" t="s">
        <v>491</v>
      </c>
      <c r="G20" s="60">
        <v>33669</v>
      </c>
      <c r="H20" s="58">
        <v>0.67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4990</v>
      </c>
      <c r="Y20" s="61">
        <v>43195</v>
      </c>
      <c r="Z20" s="58" t="s">
        <v>519</v>
      </c>
      <c r="AA20" s="58" t="s">
        <v>498</v>
      </c>
      <c r="AB20" s="58">
        <v>10.199999999999999</v>
      </c>
      <c r="AC20" s="58" t="s">
        <v>467</v>
      </c>
      <c r="AD20" s="58">
        <v>59</v>
      </c>
    </row>
    <row r="21" spans="1:30" ht="17.25" customHeight="1" thickBot="1" x14ac:dyDescent="0.3">
      <c r="A21" s="58">
        <v>16</v>
      </c>
      <c r="B21" s="59">
        <v>9.2899999999999996E-2</v>
      </c>
      <c r="C21" s="59">
        <v>6.3200000000000006E-2</v>
      </c>
      <c r="D21" s="59">
        <v>7.7899999999999997E-2</v>
      </c>
      <c r="F21" s="58" t="s">
        <v>495</v>
      </c>
      <c r="G21" s="60">
        <v>51928</v>
      </c>
      <c r="H21" s="58">
        <v>1.04</v>
      </c>
      <c r="J21" s="46">
        <v>5</v>
      </c>
      <c r="K21" s="46">
        <f>X6</f>
        <v>5276</v>
      </c>
      <c r="L21" s="52"/>
      <c r="M21" s="46"/>
      <c r="N21" s="57">
        <f>K21/$F$2</f>
        <v>0.10680161943319838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4952</v>
      </c>
      <c r="Y21" s="61">
        <v>43164</v>
      </c>
      <c r="Z21" s="58" t="s">
        <v>519</v>
      </c>
      <c r="AA21" s="58" t="s">
        <v>495</v>
      </c>
      <c r="AB21" s="58">
        <v>10.1</v>
      </c>
      <c r="AC21" s="58" t="s">
        <v>467</v>
      </c>
      <c r="AD21" s="58">
        <v>59</v>
      </c>
    </row>
    <row r="22" spans="1:30" ht="17.25" customHeight="1" thickBot="1" x14ac:dyDescent="0.3">
      <c r="A22" s="58">
        <v>17</v>
      </c>
      <c r="B22" s="59">
        <v>9.6799999999999997E-2</v>
      </c>
      <c r="C22" s="59">
        <v>6.2199999999999998E-2</v>
      </c>
      <c r="D22" s="59">
        <v>7.9299999999999995E-2</v>
      </c>
      <c r="F22" s="58" t="s">
        <v>496</v>
      </c>
      <c r="G22" s="60">
        <v>55075</v>
      </c>
      <c r="H22" s="58">
        <v>1.1000000000000001</v>
      </c>
      <c r="J22" s="46">
        <v>10</v>
      </c>
      <c r="K22" s="46">
        <f>X11</f>
        <v>5238</v>
      </c>
      <c r="L22" s="52"/>
      <c r="M22" s="46"/>
      <c r="N22" s="57">
        <f t="shared" ref="N22:N28" si="0">K22/$F$2</f>
        <v>0.10603238866396761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4900</v>
      </c>
      <c r="Y22" s="61">
        <v>43129</v>
      </c>
      <c r="Z22" s="58" t="s">
        <v>519</v>
      </c>
      <c r="AA22" s="58" t="s">
        <v>495</v>
      </c>
      <c r="AB22" s="58">
        <v>10</v>
      </c>
      <c r="AC22" s="58" t="s">
        <v>467</v>
      </c>
      <c r="AD22" s="58">
        <v>58</v>
      </c>
    </row>
    <row r="23" spans="1:30" ht="17.25" customHeight="1" thickBot="1" x14ac:dyDescent="0.3">
      <c r="A23" s="58">
        <v>18</v>
      </c>
      <c r="B23" s="59">
        <v>7.0699999999999999E-2</v>
      </c>
      <c r="C23" s="59">
        <v>5.0999999999999997E-2</v>
      </c>
      <c r="D23" s="59">
        <v>6.08E-2</v>
      </c>
      <c r="F23" s="58" t="s">
        <v>497</v>
      </c>
      <c r="G23" s="60">
        <v>54182</v>
      </c>
      <c r="H23" s="58">
        <v>1.08</v>
      </c>
      <c r="J23" s="46">
        <v>20</v>
      </c>
      <c r="K23" s="46">
        <f>X12</f>
        <v>5187</v>
      </c>
      <c r="L23" s="52"/>
      <c r="M23" s="46"/>
      <c r="N23" s="57">
        <f t="shared" si="0"/>
        <v>0.105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4873</v>
      </c>
      <c r="Y23" s="61">
        <v>43441</v>
      </c>
      <c r="Z23" s="58" t="s">
        <v>518</v>
      </c>
      <c r="AA23" s="58" t="s">
        <v>499</v>
      </c>
      <c r="AB23" s="58">
        <v>10</v>
      </c>
      <c r="AC23" s="58" t="s">
        <v>467</v>
      </c>
      <c r="AD23" s="58">
        <v>61</v>
      </c>
    </row>
    <row r="24" spans="1:30" ht="17.25" customHeight="1" thickBot="1" x14ac:dyDescent="0.3">
      <c r="A24" s="58">
        <v>19</v>
      </c>
      <c r="B24" s="59">
        <v>4.87E-2</v>
      </c>
      <c r="C24" s="59">
        <v>3.61E-2</v>
      </c>
      <c r="D24" s="59">
        <v>4.2299999999999997E-2</v>
      </c>
      <c r="F24" s="58" t="s">
        <v>498</v>
      </c>
      <c r="G24" s="60">
        <v>55215</v>
      </c>
      <c r="H24" s="58">
        <v>1.1100000000000001</v>
      </c>
      <c r="J24" s="46">
        <v>30</v>
      </c>
      <c r="K24" s="46">
        <f>X14</f>
        <v>5152</v>
      </c>
      <c r="L24" s="52"/>
      <c r="M24" s="46"/>
      <c r="N24" s="57">
        <f t="shared" si="0"/>
        <v>0.1042914979757085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4836</v>
      </c>
      <c r="Y24" s="61">
        <v>43434</v>
      </c>
      <c r="Z24" s="58" t="s">
        <v>518</v>
      </c>
      <c r="AA24" s="58" t="s">
        <v>499</v>
      </c>
      <c r="AB24" s="58">
        <v>9.9</v>
      </c>
      <c r="AC24" s="58" t="s">
        <v>467</v>
      </c>
      <c r="AD24" s="58">
        <v>62</v>
      </c>
    </row>
    <row r="25" spans="1:30" ht="17.25" customHeight="1" thickBot="1" x14ac:dyDescent="0.3">
      <c r="A25" s="58">
        <v>20</v>
      </c>
      <c r="B25" s="59">
        <v>3.9600000000000003E-2</v>
      </c>
      <c r="C25" s="59">
        <v>2.7400000000000001E-2</v>
      </c>
      <c r="D25" s="59">
        <v>3.3500000000000002E-2</v>
      </c>
      <c r="F25" s="58" t="s">
        <v>499</v>
      </c>
      <c r="G25" s="60">
        <v>56406</v>
      </c>
      <c r="H25" s="58">
        <v>1.1299999999999999</v>
      </c>
      <c r="J25" s="46">
        <v>50</v>
      </c>
      <c r="K25" s="46">
        <f>X18</f>
        <v>5095</v>
      </c>
      <c r="L25" s="52"/>
      <c r="M25" s="46"/>
      <c r="N25" s="57">
        <f t="shared" si="0"/>
        <v>0.10313765182186235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3.3000000000000002E-2</v>
      </c>
      <c r="C26" s="59">
        <v>2.23E-2</v>
      </c>
      <c r="D26" s="59">
        <v>2.76E-2</v>
      </c>
      <c r="F26" s="58" t="s">
        <v>500</v>
      </c>
      <c r="G26" s="60">
        <v>42273</v>
      </c>
      <c r="H26" s="58">
        <v>0.85</v>
      </c>
      <c r="J26" s="46">
        <v>100</v>
      </c>
      <c r="K26" s="46">
        <f>X20</f>
        <v>4990</v>
      </c>
      <c r="L26" s="52"/>
      <c r="M26" s="46"/>
      <c r="N26" s="57">
        <f t="shared" si="0"/>
        <v>0.10101214574898786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2.1399999999999999E-2</v>
      </c>
      <c r="C27" s="59">
        <v>1.4E-2</v>
      </c>
      <c r="D27" s="59">
        <v>1.77E-2</v>
      </c>
      <c r="J27" s="46">
        <v>150</v>
      </c>
      <c r="K27" s="46">
        <f>X22</f>
        <v>4900</v>
      </c>
      <c r="L27" s="52"/>
      <c r="M27" s="46"/>
      <c r="N27" s="57">
        <f t="shared" si="0"/>
        <v>9.9190283400809723E-2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1.21E-2</v>
      </c>
      <c r="C28" s="59">
        <v>7.3000000000000001E-3</v>
      </c>
      <c r="D28" s="59">
        <v>9.7000000000000003E-3</v>
      </c>
      <c r="J28" s="46">
        <v>200</v>
      </c>
      <c r="K28" s="46">
        <f>X24</f>
        <v>4836</v>
      </c>
      <c r="L28" s="52"/>
      <c r="M28" s="46"/>
      <c r="N28" s="57">
        <f t="shared" si="0"/>
        <v>9.7894736842105257E-2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Q2" sqref="Q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587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44600</v>
      </c>
      <c r="H2" s="41" t="s">
        <v>465</v>
      </c>
      <c r="O2" s="108"/>
      <c r="P2" s="108"/>
      <c r="Q2" s="108"/>
      <c r="R2" s="108"/>
      <c r="S2" s="108"/>
      <c r="T2" s="108"/>
      <c r="U2" s="112"/>
      <c r="W2" s="58">
        <v>1</v>
      </c>
      <c r="X2" s="58"/>
      <c r="Y2" s="61">
        <v>42803</v>
      </c>
      <c r="Z2" s="58" t="s">
        <v>519</v>
      </c>
      <c r="AA2" s="58" t="s">
        <v>498</v>
      </c>
      <c r="AB2" s="58">
        <v>26.8</v>
      </c>
      <c r="AC2" s="58" t="s">
        <v>467</v>
      </c>
      <c r="AD2" s="58">
        <v>60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/>
      <c r="Y3" s="61">
        <v>43076</v>
      </c>
      <c r="Z3" s="58" t="s">
        <v>518</v>
      </c>
      <c r="AA3" s="58" t="s">
        <v>498</v>
      </c>
      <c r="AB3" s="58">
        <v>12.9</v>
      </c>
      <c r="AC3" s="58" t="s">
        <v>467</v>
      </c>
      <c r="AD3" s="58">
        <v>54</v>
      </c>
    </row>
    <row r="4" spans="1:30" ht="14.4" thickBot="1" x14ac:dyDescent="0.3">
      <c r="A4" s="42" t="s">
        <v>466</v>
      </c>
      <c r="B4" s="43" t="s">
        <v>467</v>
      </c>
      <c r="C4" s="106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/>
      <c r="Y4" s="61">
        <v>43074</v>
      </c>
      <c r="Z4" s="58" t="s">
        <v>518</v>
      </c>
      <c r="AA4" s="58" t="s">
        <v>496</v>
      </c>
      <c r="AB4" s="58">
        <v>12.8</v>
      </c>
      <c r="AC4" s="58" t="s">
        <v>467</v>
      </c>
      <c r="AD4" s="58">
        <v>53</v>
      </c>
    </row>
    <row r="5" spans="1:30" ht="18.75" customHeight="1" thickBot="1" x14ac:dyDescent="0.3">
      <c r="A5" s="58">
        <v>0</v>
      </c>
      <c r="B5" s="59">
        <v>7.1000000000000004E-3</v>
      </c>
      <c r="C5" s="59">
        <v>6.4000000000000003E-3</v>
      </c>
      <c r="D5" s="59">
        <v>6.7000000000000002E-3</v>
      </c>
      <c r="F5" s="58" t="s">
        <v>474</v>
      </c>
      <c r="G5" s="60">
        <v>44430</v>
      </c>
      <c r="H5" s="63">
        <v>0.99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/>
      <c r="Y5" s="61">
        <v>43048</v>
      </c>
      <c r="Z5" s="58" t="s">
        <v>518</v>
      </c>
      <c r="AA5" s="58" t="s">
        <v>498</v>
      </c>
      <c r="AB5" s="58">
        <v>12.8</v>
      </c>
      <c r="AC5" s="58" t="s">
        <v>467</v>
      </c>
      <c r="AD5" s="58">
        <v>54</v>
      </c>
    </row>
    <row r="6" spans="1:30" ht="17.25" customHeight="1" thickBot="1" x14ac:dyDescent="0.3">
      <c r="A6" s="58">
        <v>1</v>
      </c>
      <c r="B6" s="59">
        <v>4.7999999999999996E-3</v>
      </c>
      <c r="C6" s="59">
        <v>4.1000000000000003E-3</v>
      </c>
      <c r="D6" s="59">
        <v>4.4999999999999997E-3</v>
      </c>
      <c r="F6" s="58" t="s">
        <v>476</v>
      </c>
      <c r="G6" s="60">
        <v>44926</v>
      </c>
      <c r="H6" s="63">
        <v>1.01</v>
      </c>
      <c r="J6" s="47" t="s">
        <v>477</v>
      </c>
      <c r="K6" s="48">
        <f>LARGE((K8,K9),1)</f>
        <v>0.70906200317965029</v>
      </c>
      <c r="N6" s="48" t="s">
        <v>468</v>
      </c>
      <c r="O6" s="93"/>
      <c r="P6" s="93"/>
      <c r="Q6" s="93"/>
      <c r="R6" s="93"/>
      <c r="S6" s="93"/>
      <c r="T6" s="93"/>
      <c r="U6" s="97"/>
      <c r="W6" s="58">
        <v>5</v>
      </c>
      <c r="X6" s="58"/>
      <c r="Y6" s="61">
        <v>43069</v>
      </c>
      <c r="Z6" s="58" t="s">
        <v>518</v>
      </c>
      <c r="AA6" s="58" t="s">
        <v>498</v>
      </c>
      <c r="AB6" s="58">
        <v>12.8</v>
      </c>
      <c r="AC6" s="58" t="s">
        <v>467</v>
      </c>
      <c r="AD6" s="58">
        <v>56</v>
      </c>
    </row>
    <row r="7" spans="1:30" ht="17.25" customHeight="1" thickBot="1" x14ac:dyDescent="0.3">
      <c r="A7" s="58">
        <v>2</v>
      </c>
      <c r="B7" s="59">
        <v>3.3E-3</v>
      </c>
      <c r="C7" s="59">
        <v>3.3E-3</v>
      </c>
      <c r="D7" s="59">
        <v>3.3E-3</v>
      </c>
      <c r="F7" s="58" t="s">
        <v>478</v>
      </c>
      <c r="G7" s="60">
        <v>44855</v>
      </c>
      <c r="H7" s="63">
        <v>1</v>
      </c>
      <c r="J7" s="49" t="s">
        <v>479</v>
      </c>
      <c r="K7" s="48">
        <f>LARGE((K10,K11),1)</f>
        <v>0.55427841634738184</v>
      </c>
      <c r="N7" s="48" t="s">
        <v>467</v>
      </c>
      <c r="O7" s="93"/>
      <c r="P7" s="93"/>
      <c r="Q7" s="93"/>
      <c r="R7" s="93"/>
      <c r="S7" s="93"/>
      <c r="T7" s="93"/>
      <c r="U7" s="97"/>
      <c r="W7" s="58">
        <v>6</v>
      </c>
      <c r="X7" s="58"/>
      <c r="Y7" s="61">
        <v>43075</v>
      </c>
      <c r="Z7" s="58" t="s">
        <v>518</v>
      </c>
      <c r="AA7" s="58" t="s">
        <v>497</v>
      </c>
      <c r="AB7" s="58">
        <v>12.7</v>
      </c>
      <c r="AC7" s="58" t="s">
        <v>467</v>
      </c>
      <c r="AD7" s="58">
        <v>53</v>
      </c>
    </row>
    <row r="8" spans="1:30" ht="17.25" customHeight="1" thickBot="1" x14ac:dyDescent="0.35">
      <c r="A8" s="58">
        <v>3</v>
      </c>
      <c r="B8" s="59">
        <v>2.3999999999999998E-3</v>
      </c>
      <c r="C8" s="59">
        <v>3.0000000000000001E-3</v>
      </c>
      <c r="D8" s="59">
        <v>2.7000000000000001E-3</v>
      </c>
      <c r="F8" s="58" t="s">
        <v>480</v>
      </c>
      <c r="G8" s="60">
        <v>43821</v>
      </c>
      <c r="H8" s="63">
        <v>0.98</v>
      </c>
      <c r="K8" s="50">
        <f>LARGE(B11:C11,1)/(B11+C11)</f>
        <v>0.70906200317965029</v>
      </c>
      <c r="O8" s="93"/>
      <c r="P8" s="93"/>
      <c r="Q8" s="93"/>
      <c r="R8" s="93"/>
      <c r="S8" s="93"/>
      <c r="T8" s="93"/>
      <c r="U8" s="97"/>
      <c r="W8" s="58">
        <v>7</v>
      </c>
      <c r="X8" s="58"/>
      <c r="Y8" s="61">
        <v>43067</v>
      </c>
      <c r="Z8" s="58" t="s">
        <v>518</v>
      </c>
      <c r="AA8" s="58" t="s">
        <v>496</v>
      </c>
      <c r="AB8" s="58">
        <v>12.6</v>
      </c>
      <c r="AC8" s="58" t="s">
        <v>467</v>
      </c>
      <c r="AD8" s="58">
        <v>52</v>
      </c>
    </row>
    <row r="9" spans="1:30" ht="17.25" customHeight="1" thickBot="1" x14ac:dyDescent="0.35">
      <c r="A9" s="58">
        <v>4</v>
      </c>
      <c r="B9" s="59">
        <v>2.5000000000000001E-3</v>
      </c>
      <c r="C9" s="59">
        <v>5.5999999999999999E-3</v>
      </c>
      <c r="D9" s="59">
        <v>4.0000000000000001E-3</v>
      </c>
      <c r="F9" s="58" t="s">
        <v>481</v>
      </c>
      <c r="G9" s="60">
        <v>44572</v>
      </c>
      <c r="H9" s="63">
        <v>1</v>
      </c>
      <c r="K9" s="50">
        <f>LARGE(B12:C12,1)/(B12+C12)</f>
        <v>0.59251769464105153</v>
      </c>
      <c r="O9" s="93"/>
      <c r="P9" s="93"/>
      <c r="Q9" s="93"/>
      <c r="R9" s="93"/>
      <c r="S9" s="93"/>
      <c r="T9" s="93"/>
      <c r="U9" s="97"/>
      <c r="W9" s="58">
        <v>8</v>
      </c>
      <c r="X9" s="58"/>
      <c r="Y9" s="61">
        <v>43054</v>
      </c>
      <c r="Z9" s="58" t="s">
        <v>518</v>
      </c>
      <c r="AA9" s="58" t="s">
        <v>497</v>
      </c>
      <c r="AB9" s="58">
        <v>12.5</v>
      </c>
      <c r="AC9" s="58" t="s">
        <v>467</v>
      </c>
      <c r="AD9" s="58">
        <v>55</v>
      </c>
    </row>
    <row r="10" spans="1:30" ht="17.25" customHeight="1" thickBot="1" x14ac:dyDescent="0.35">
      <c r="A10" s="58">
        <v>5</v>
      </c>
      <c r="B10" s="59">
        <v>5.5999999999999999E-3</v>
      </c>
      <c r="C10" s="59">
        <v>1.72E-2</v>
      </c>
      <c r="D10" s="59">
        <v>1.0999999999999999E-2</v>
      </c>
      <c r="F10" s="58" t="s">
        <v>482</v>
      </c>
      <c r="G10" s="60">
        <v>41489</v>
      </c>
      <c r="H10" s="63">
        <v>0.93</v>
      </c>
      <c r="K10" s="50">
        <f>LARGE(B20:C20,1)/(B20+C20)</f>
        <v>0.52825229960578191</v>
      </c>
      <c r="O10" s="93"/>
      <c r="P10" s="93"/>
      <c r="Q10" s="93"/>
      <c r="R10" s="93"/>
      <c r="S10" s="93"/>
      <c r="T10" s="93"/>
      <c r="U10" s="97"/>
      <c r="W10" s="58">
        <v>9</v>
      </c>
      <c r="X10" s="58"/>
      <c r="Y10" s="61">
        <v>43089</v>
      </c>
      <c r="Z10" s="58" t="s">
        <v>518</v>
      </c>
      <c r="AA10" s="58" t="s">
        <v>497</v>
      </c>
      <c r="AB10" s="58">
        <v>12.3</v>
      </c>
      <c r="AC10" s="58" t="s">
        <v>467</v>
      </c>
      <c r="AD10" s="58">
        <v>53</v>
      </c>
    </row>
    <row r="11" spans="1:30" ht="17.25" customHeight="1" thickBot="1" x14ac:dyDescent="0.35">
      <c r="A11" s="58">
        <v>6</v>
      </c>
      <c r="B11" s="59">
        <v>1.83E-2</v>
      </c>
      <c r="C11" s="59">
        <v>4.4600000000000001E-2</v>
      </c>
      <c r="D11" s="59">
        <v>3.0599999999999999E-2</v>
      </c>
      <c r="F11" s="58" t="s">
        <v>483</v>
      </c>
      <c r="G11" s="60">
        <v>42524</v>
      </c>
      <c r="H11" s="63">
        <v>0.95</v>
      </c>
      <c r="K11" s="50">
        <f>LARGE(B21:C21,1)/(B21+C21)</f>
        <v>0.55427841634738184</v>
      </c>
      <c r="O11" s="93"/>
      <c r="P11" s="93"/>
      <c r="Q11" s="93"/>
      <c r="R11" s="93"/>
      <c r="S11" s="93"/>
      <c r="T11" s="93"/>
      <c r="U11" s="97"/>
      <c r="W11" s="58">
        <v>10</v>
      </c>
      <c r="X11" s="58"/>
      <c r="Y11" s="61">
        <v>43068</v>
      </c>
      <c r="Z11" s="58" t="s">
        <v>518</v>
      </c>
      <c r="AA11" s="58" t="s">
        <v>497</v>
      </c>
      <c r="AB11" s="58">
        <v>12.3</v>
      </c>
      <c r="AC11" s="58" t="s">
        <v>467</v>
      </c>
      <c r="AD11" s="58">
        <v>54</v>
      </c>
    </row>
    <row r="12" spans="1:30" ht="17.25" customHeight="1" thickBot="1" x14ac:dyDescent="0.3">
      <c r="A12" s="58">
        <v>7</v>
      </c>
      <c r="B12" s="59">
        <v>4.0300000000000002E-2</v>
      </c>
      <c r="C12" s="59">
        <v>5.8599999999999999E-2</v>
      </c>
      <c r="D12" s="59">
        <v>4.8800000000000003E-2</v>
      </c>
      <c r="F12" s="58" t="s">
        <v>484</v>
      </c>
      <c r="G12" s="60">
        <v>43752</v>
      </c>
      <c r="H12" s="63">
        <v>0.98</v>
      </c>
      <c r="O12" s="93"/>
      <c r="P12" s="93"/>
      <c r="Q12" s="93"/>
      <c r="R12" s="93"/>
      <c r="S12" s="93"/>
      <c r="T12" s="93"/>
      <c r="U12" s="97"/>
      <c r="W12" s="58">
        <v>20</v>
      </c>
      <c r="X12" s="58"/>
      <c r="Y12" s="61">
        <v>43074</v>
      </c>
      <c r="Z12" s="58" t="s">
        <v>527</v>
      </c>
      <c r="AA12" s="58" t="s">
        <v>496</v>
      </c>
      <c r="AB12" s="58">
        <v>12</v>
      </c>
      <c r="AC12" s="58" t="s">
        <v>468</v>
      </c>
      <c r="AD12" s="58">
        <v>63</v>
      </c>
    </row>
    <row r="13" spans="1:30" ht="17.25" customHeight="1" thickBot="1" x14ac:dyDescent="0.3">
      <c r="A13" s="58">
        <v>8</v>
      </c>
      <c r="B13" s="59">
        <v>4.8599999999999997E-2</v>
      </c>
      <c r="C13" s="59">
        <v>5.7599999999999998E-2</v>
      </c>
      <c r="D13" s="59">
        <v>5.28E-2</v>
      </c>
      <c r="F13" s="58" t="s">
        <v>485</v>
      </c>
      <c r="G13" s="60">
        <v>44812</v>
      </c>
      <c r="H13" s="63">
        <v>1</v>
      </c>
      <c r="O13" s="93"/>
      <c r="P13" s="93"/>
      <c r="Q13" s="93"/>
      <c r="R13" s="93"/>
      <c r="S13" s="93"/>
      <c r="T13" s="93"/>
      <c r="U13" s="97"/>
      <c r="W13" s="58">
        <v>25</v>
      </c>
      <c r="X13" s="58"/>
      <c r="Y13" s="61">
        <v>43087</v>
      </c>
      <c r="Z13" s="58" t="s">
        <v>518</v>
      </c>
      <c r="AA13" s="58" t="s">
        <v>495</v>
      </c>
      <c r="AB13" s="58">
        <v>11.9</v>
      </c>
      <c r="AC13" s="58" t="s">
        <v>467</v>
      </c>
      <c r="AD13" s="58">
        <v>54</v>
      </c>
    </row>
    <row r="14" spans="1:30" ht="14.4" thickBot="1" x14ac:dyDescent="0.3">
      <c r="A14" s="58">
        <v>9</v>
      </c>
      <c r="B14" s="59">
        <v>5.0500000000000003E-2</v>
      </c>
      <c r="C14" s="59">
        <v>5.5399999999999998E-2</v>
      </c>
      <c r="D14" s="59">
        <v>5.28E-2</v>
      </c>
      <c r="F14" s="58" t="s">
        <v>486</v>
      </c>
      <c r="G14" s="60">
        <v>47146</v>
      </c>
      <c r="H14" s="63">
        <v>1.06</v>
      </c>
      <c r="O14" s="93"/>
      <c r="P14" s="93"/>
      <c r="Q14" s="93"/>
      <c r="R14" s="93"/>
      <c r="S14" s="93"/>
      <c r="T14" s="93"/>
      <c r="U14" s="97"/>
      <c r="W14" s="58">
        <v>30</v>
      </c>
      <c r="X14" s="58"/>
      <c r="Y14" s="61">
        <v>43026</v>
      </c>
      <c r="Z14" s="58" t="s">
        <v>518</v>
      </c>
      <c r="AA14" s="58" t="s">
        <v>497</v>
      </c>
      <c r="AB14" s="58">
        <v>11.7</v>
      </c>
      <c r="AC14" s="58" t="s">
        <v>467</v>
      </c>
      <c r="AD14" s="58">
        <v>55</v>
      </c>
    </row>
    <row r="15" spans="1:30" ht="14.4" thickBot="1" x14ac:dyDescent="0.3">
      <c r="A15" s="58">
        <v>10</v>
      </c>
      <c r="B15" s="59">
        <v>5.7500000000000002E-2</v>
      </c>
      <c r="C15" s="59">
        <v>6.0499999999999998E-2</v>
      </c>
      <c r="D15" s="59">
        <v>5.8900000000000001E-2</v>
      </c>
      <c r="F15" s="58" t="s">
        <v>487</v>
      </c>
      <c r="G15" s="60">
        <v>47300</v>
      </c>
      <c r="H15" s="63">
        <v>1.06</v>
      </c>
      <c r="O15" s="93"/>
      <c r="P15" s="93"/>
      <c r="Q15" s="93"/>
      <c r="R15" s="93"/>
      <c r="S15" s="93"/>
      <c r="T15" s="93"/>
      <c r="U15" s="97"/>
      <c r="W15" s="58">
        <v>35</v>
      </c>
      <c r="X15" s="58"/>
      <c r="Y15" s="61">
        <v>42858</v>
      </c>
      <c r="Z15" s="58" t="s">
        <v>518</v>
      </c>
      <c r="AA15" s="58" t="s">
        <v>497</v>
      </c>
      <c r="AB15" s="58">
        <v>11.6</v>
      </c>
      <c r="AC15" s="58" t="s">
        <v>467</v>
      </c>
      <c r="AD15" s="58">
        <v>54</v>
      </c>
    </row>
    <row r="16" spans="1:30" ht="14.4" thickBot="1" x14ac:dyDescent="0.3">
      <c r="A16" s="58">
        <v>11</v>
      </c>
      <c r="B16" s="59">
        <v>6.7199999999999996E-2</v>
      </c>
      <c r="C16" s="59">
        <v>6.7599999999999993E-2</v>
      </c>
      <c r="D16" s="59">
        <v>6.7400000000000002E-2</v>
      </c>
      <c r="F16" s="58" t="s">
        <v>488</v>
      </c>
      <c r="G16" s="60">
        <v>46302</v>
      </c>
      <c r="H16" s="58">
        <v>1.04</v>
      </c>
      <c r="O16" s="93"/>
      <c r="P16" s="93"/>
      <c r="Q16" s="93"/>
      <c r="R16" s="93"/>
      <c r="S16" s="93"/>
      <c r="T16" s="93"/>
      <c r="U16" s="97"/>
      <c r="W16" s="58">
        <v>40</v>
      </c>
      <c r="X16" s="58"/>
      <c r="Y16" s="61">
        <v>43056</v>
      </c>
      <c r="Z16" s="58" t="s">
        <v>519</v>
      </c>
      <c r="AA16" s="58" t="s">
        <v>499</v>
      </c>
      <c r="AB16" s="58">
        <v>11.5</v>
      </c>
      <c r="AC16" s="58" t="s">
        <v>467</v>
      </c>
      <c r="AD16" s="58">
        <v>53</v>
      </c>
    </row>
    <row r="17" spans="1:30" ht="14.4" thickBot="1" x14ac:dyDescent="0.3">
      <c r="A17" s="58">
        <v>12</v>
      </c>
      <c r="B17" s="59">
        <v>7.4700000000000003E-2</v>
      </c>
      <c r="C17" s="59">
        <v>7.3599999999999999E-2</v>
      </c>
      <c r="D17" s="59">
        <v>7.4200000000000002E-2</v>
      </c>
      <c r="O17" s="93"/>
      <c r="P17" s="93"/>
      <c r="Q17" s="93"/>
      <c r="R17" s="93"/>
      <c r="S17" s="93"/>
      <c r="T17" s="93"/>
      <c r="U17" s="97"/>
      <c r="W17" s="58">
        <v>45</v>
      </c>
      <c r="X17" s="58"/>
      <c r="Y17" s="61">
        <v>43011</v>
      </c>
      <c r="Z17" s="58" t="s">
        <v>518</v>
      </c>
      <c r="AA17" s="58" t="s">
        <v>496</v>
      </c>
      <c r="AB17" s="58">
        <v>11.4</v>
      </c>
      <c r="AC17" s="58" t="s">
        <v>467</v>
      </c>
      <c r="AD17" s="58">
        <v>56</v>
      </c>
    </row>
    <row r="18" spans="1:30" ht="14.4" thickBot="1" x14ac:dyDescent="0.3">
      <c r="A18" s="58">
        <v>13</v>
      </c>
      <c r="B18" s="59">
        <v>7.4899999999999994E-2</v>
      </c>
      <c r="C18" s="59">
        <v>7.3099999999999998E-2</v>
      </c>
      <c r="D18" s="59">
        <v>7.3999999999999996E-2</v>
      </c>
      <c r="O18" s="93"/>
      <c r="P18" s="93"/>
      <c r="Q18" s="93"/>
      <c r="R18" s="93"/>
      <c r="S18" s="93"/>
      <c r="T18" s="93"/>
      <c r="U18" s="97"/>
      <c r="W18" s="58">
        <v>50</v>
      </c>
      <c r="X18" s="58"/>
      <c r="Y18" s="61">
        <v>43060</v>
      </c>
      <c r="Z18" s="58" t="s">
        <v>527</v>
      </c>
      <c r="AA18" s="58" t="s">
        <v>496</v>
      </c>
      <c r="AB18" s="58">
        <v>11.4</v>
      </c>
      <c r="AC18" s="58" t="s">
        <v>468</v>
      </c>
      <c r="AD18" s="58">
        <v>61</v>
      </c>
    </row>
    <row r="19" spans="1:30" ht="17.25" customHeight="1" thickBot="1" x14ac:dyDescent="0.3">
      <c r="A19" s="58">
        <v>14</v>
      </c>
      <c r="B19" s="59">
        <v>7.5499999999999998E-2</v>
      </c>
      <c r="C19" s="59">
        <v>7.2400000000000006E-2</v>
      </c>
      <c r="D19" s="59">
        <v>7.3999999999999996E-2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/>
      <c r="Y19" s="61">
        <v>43069</v>
      </c>
      <c r="Z19" s="58" t="s">
        <v>529</v>
      </c>
      <c r="AA19" s="58" t="s">
        <v>498</v>
      </c>
      <c r="AB19" s="58">
        <v>11.1</v>
      </c>
      <c r="AC19" s="58" t="s">
        <v>468</v>
      </c>
      <c r="AD19" s="58">
        <v>57</v>
      </c>
    </row>
    <row r="20" spans="1:30" ht="17.25" customHeight="1" thickBot="1" x14ac:dyDescent="0.3">
      <c r="A20" s="58">
        <v>15</v>
      </c>
      <c r="B20" s="59">
        <v>8.0399999999999999E-2</v>
      </c>
      <c r="C20" s="59">
        <v>7.1800000000000003E-2</v>
      </c>
      <c r="D20" s="59">
        <v>7.6399999999999996E-2</v>
      </c>
      <c r="F20" s="58" t="s">
        <v>491</v>
      </c>
      <c r="G20" s="60">
        <v>30682</v>
      </c>
      <c r="H20" s="58">
        <v>0.69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/>
      <c r="Y20" s="61">
        <v>42970</v>
      </c>
      <c r="Z20" s="58" t="s">
        <v>518</v>
      </c>
      <c r="AA20" s="58" t="s">
        <v>497</v>
      </c>
      <c r="AB20" s="58">
        <v>10.9</v>
      </c>
      <c r="AC20" s="58" t="s">
        <v>467</v>
      </c>
      <c r="AD20" s="58">
        <v>54</v>
      </c>
    </row>
    <row r="21" spans="1:30" ht="17.25" customHeight="1" thickBot="1" x14ac:dyDescent="0.3">
      <c r="A21" s="58">
        <v>16</v>
      </c>
      <c r="B21" s="59">
        <v>8.6800000000000002E-2</v>
      </c>
      <c r="C21" s="59">
        <v>6.9800000000000001E-2</v>
      </c>
      <c r="D21" s="59">
        <v>7.8799999999999995E-2</v>
      </c>
      <c r="F21" s="58" t="s">
        <v>495</v>
      </c>
      <c r="G21" s="60">
        <v>46824</v>
      </c>
      <c r="H21" s="58">
        <v>1.05</v>
      </c>
      <c r="J21" s="46">
        <v>5</v>
      </c>
      <c r="K21" s="46">
        <f>X6</f>
        <v>0</v>
      </c>
      <c r="L21" s="52"/>
      <c r="M21" s="46"/>
      <c r="N21" s="57">
        <f>K21/$F$2</f>
        <v>0</v>
      </c>
      <c r="O21" s="93"/>
      <c r="P21" s="93"/>
      <c r="Q21" s="93"/>
      <c r="R21" s="93"/>
      <c r="S21" s="93"/>
      <c r="T21" s="93"/>
      <c r="U21" s="97"/>
      <c r="W21" s="58">
        <v>125</v>
      </c>
      <c r="X21" s="58"/>
      <c r="Y21" s="61">
        <v>43049</v>
      </c>
      <c r="Z21" s="58" t="s">
        <v>520</v>
      </c>
      <c r="AA21" s="58" t="s">
        <v>499</v>
      </c>
      <c r="AB21" s="58">
        <v>10.7</v>
      </c>
      <c r="AC21" s="58" t="s">
        <v>467</v>
      </c>
      <c r="AD21" s="58">
        <v>53</v>
      </c>
    </row>
    <row r="22" spans="1:30" ht="17.25" customHeight="1" thickBot="1" x14ac:dyDescent="0.3">
      <c r="A22" s="58">
        <v>17</v>
      </c>
      <c r="B22" s="59">
        <v>8.8099999999999998E-2</v>
      </c>
      <c r="C22" s="59">
        <v>6.8699999999999997E-2</v>
      </c>
      <c r="D22" s="59">
        <v>7.9000000000000001E-2</v>
      </c>
      <c r="F22" s="58" t="s">
        <v>496</v>
      </c>
      <c r="G22" s="60">
        <v>48238</v>
      </c>
      <c r="H22" s="58">
        <v>1.08</v>
      </c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  <c r="O22" s="93"/>
      <c r="P22" s="93"/>
      <c r="Q22" s="93"/>
      <c r="R22" s="93"/>
      <c r="S22" s="93"/>
      <c r="T22" s="93"/>
      <c r="U22" s="97"/>
      <c r="W22" s="58">
        <v>150</v>
      </c>
      <c r="X22" s="58"/>
      <c r="Y22" s="61">
        <v>42935</v>
      </c>
      <c r="Z22" s="58" t="s">
        <v>518</v>
      </c>
      <c r="AA22" s="58" t="s">
        <v>497</v>
      </c>
      <c r="AB22" s="58">
        <v>10.6</v>
      </c>
      <c r="AC22" s="58" t="s">
        <v>467</v>
      </c>
      <c r="AD22" s="58">
        <v>55</v>
      </c>
    </row>
    <row r="23" spans="1:30" ht="17.25" customHeight="1" thickBot="1" x14ac:dyDescent="0.3">
      <c r="A23" s="58">
        <v>18</v>
      </c>
      <c r="B23" s="59">
        <v>6.7799999999999999E-2</v>
      </c>
      <c r="C23" s="59">
        <v>5.3400000000000003E-2</v>
      </c>
      <c r="D23" s="59">
        <v>6.1100000000000002E-2</v>
      </c>
      <c r="F23" s="58" t="s">
        <v>497</v>
      </c>
      <c r="G23" s="60">
        <v>48499</v>
      </c>
      <c r="H23" s="58">
        <v>1.0900000000000001</v>
      </c>
      <c r="J23" s="46">
        <v>20</v>
      </c>
      <c r="K23" s="46">
        <f>X12</f>
        <v>0</v>
      </c>
      <c r="L23" s="52"/>
      <c r="M23" s="46"/>
      <c r="N23" s="57">
        <f t="shared" si="0"/>
        <v>0</v>
      </c>
      <c r="O23" s="93"/>
      <c r="P23" s="93"/>
      <c r="Q23" s="93"/>
      <c r="R23" s="93"/>
      <c r="S23" s="93"/>
      <c r="T23" s="93"/>
      <c r="U23" s="97"/>
      <c r="W23" s="58">
        <v>175</v>
      </c>
      <c r="X23" s="58"/>
      <c r="Y23" s="61">
        <v>43059</v>
      </c>
      <c r="Z23" s="58" t="s">
        <v>527</v>
      </c>
      <c r="AA23" s="58" t="s">
        <v>495</v>
      </c>
      <c r="AB23" s="58">
        <v>10.5</v>
      </c>
      <c r="AC23" s="58" t="s">
        <v>468</v>
      </c>
      <c r="AD23" s="58">
        <v>57</v>
      </c>
    </row>
    <row r="24" spans="1:30" ht="17.25" customHeight="1" thickBot="1" x14ac:dyDescent="0.3">
      <c r="A24" s="58">
        <v>19</v>
      </c>
      <c r="B24" s="59">
        <v>4.7E-2</v>
      </c>
      <c r="C24" s="59">
        <v>4.3099999999999999E-2</v>
      </c>
      <c r="D24" s="59">
        <v>4.5199999999999997E-2</v>
      </c>
      <c r="F24" s="58" t="s">
        <v>498</v>
      </c>
      <c r="G24" s="60">
        <v>48261</v>
      </c>
      <c r="H24" s="58">
        <v>1.08</v>
      </c>
      <c r="J24" s="46">
        <v>30</v>
      </c>
      <c r="K24" s="46">
        <f>X14</f>
        <v>0</v>
      </c>
      <c r="L24" s="52"/>
      <c r="M24" s="46"/>
      <c r="N24" s="57">
        <f t="shared" si="0"/>
        <v>0</v>
      </c>
      <c r="O24" s="93"/>
      <c r="P24" s="93"/>
      <c r="Q24" s="93"/>
      <c r="R24" s="93"/>
      <c r="S24" s="93"/>
      <c r="T24" s="93"/>
      <c r="U24" s="97"/>
      <c r="W24" s="58">
        <v>200</v>
      </c>
      <c r="X24" s="58"/>
      <c r="Y24" s="61">
        <v>42872</v>
      </c>
      <c r="Z24" s="58" t="s">
        <v>529</v>
      </c>
      <c r="AA24" s="58" t="s">
        <v>497</v>
      </c>
      <c r="AB24" s="58">
        <v>10.4</v>
      </c>
      <c r="AC24" s="58" t="s">
        <v>468</v>
      </c>
      <c r="AD24" s="58">
        <v>55</v>
      </c>
    </row>
    <row r="25" spans="1:30" ht="17.25" customHeight="1" thickBot="1" x14ac:dyDescent="0.3">
      <c r="A25" s="58">
        <v>20</v>
      </c>
      <c r="B25" s="59">
        <v>3.5299999999999998E-2</v>
      </c>
      <c r="C25" s="59">
        <v>3.5200000000000002E-2</v>
      </c>
      <c r="D25" s="59">
        <v>3.5200000000000002E-2</v>
      </c>
      <c r="F25" s="58" t="s">
        <v>499</v>
      </c>
      <c r="G25" s="60">
        <v>49728</v>
      </c>
      <c r="H25" s="58">
        <v>1.1100000000000001</v>
      </c>
      <c r="J25" s="46">
        <v>50</v>
      </c>
      <c r="K25" s="46">
        <f>X18</f>
        <v>0</v>
      </c>
      <c r="L25" s="52"/>
      <c r="M25" s="46"/>
      <c r="N25" s="57">
        <f t="shared" si="0"/>
        <v>0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2.7699999999999999E-2</v>
      </c>
      <c r="C26" s="59">
        <v>2.75E-2</v>
      </c>
      <c r="D26" s="59">
        <v>2.76E-2</v>
      </c>
      <c r="F26" s="58" t="s">
        <v>500</v>
      </c>
      <c r="G26" s="60">
        <v>39987</v>
      </c>
      <c r="H26" s="58">
        <v>0.9</v>
      </c>
      <c r="J26" s="46">
        <v>100</v>
      </c>
      <c r="K26" s="46">
        <f>X20</f>
        <v>0</v>
      </c>
      <c r="L26" s="52"/>
      <c r="M26" s="46"/>
      <c r="N26" s="57">
        <f t="shared" si="0"/>
        <v>0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2.0899999999999998E-2</v>
      </c>
      <c r="C27" s="59">
        <v>1.7600000000000001E-2</v>
      </c>
      <c r="D27" s="59">
        <v>1.9300000000000001E-2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1.29E-2</v>
      </c>
      <c r="C28" s="59">
        <v>0.01</v>
      </c>
      <c r="D28" s="59">
        <v>1.1599999999999999E-2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3" sqref="F3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512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36600</v>
      </c>
      <c r="H2" s="41" t="s">
        <v>465</v>
      </c>
      <c r="O2" s="108"/>
      <c r="P2" s="108"/>
      <c r="Q2" s="108"/>
      <c r="R2" s="108"/>
      <c r="S2" s="108"/>
      <c r="T2" s="108"/>
      <c r="U2" s="112"/>
      <c r="W2" s="58">
        <v>1</v>
      </c>
      <c r="X2" s="58">
        <v>4362</v>
      </c>
      <c r="Y2" s="61">
        <v>43118</v>
      </c>
      <c r="Z2" s="58" t="s">
        <v>518</v>
      </c>
      <c r="AA2" s="58" t="s">
        <v>498</v>
      </c>
      <c r="AB2" s="58">
        <v>11.3</v>
      </c>
      <c r="AC2" s="58" t="s">
        <v>467</v>
      </c>
      <c r="AD2" s="58">
        <v>55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4353</v>
      </c>
      <c r="Y3" s="61">
        <v>43187</v>
      </c>
      <c r="Z3" s="58" t="s">
        <v>518</v>
      </c>
      <c r="AA3" s="58" t="s">
        <v>497</v>
      </c>
      <c r="AB3" s="58">
        <v>11.2</v>
      </c>
      <c r="AC3" s="58" t="s">
        <v>467</v>
      </c>
      <c r="AD3" s="58">
        <v>58</v>
      </c>
    </row>
    <row r="4" spans="1:30" ht="14.4" thickBot="1" x14ac:dyDescent="0.3">
      <c r="A4" s="42" t="s">
        <v>466</v>
      </c>
      <c r="B4" s="43" t="s">
        <v>467</v>
      </c>
      <c r="C4" s="106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4329</v>
      </c>
      <c r="Y4" s="61">
        <v>43108</v>
      </c>
      <c r="Z4" s="58" t="s">
        <v>518</v>
      </c>
      <c r="AA4" s="58" t="s">
        <v>495</v>
      </c>
      <c r="AB4" s="58">
        <v>11.2</v>
      </c>
      <c r="AC4" s="58" t="s">
        <v>467</v>
      </c>
      <c r="AD4" s="58">
        <v>52</v>
      </c>
    </row>
    <row r="5" spans="1:30" ht="18.75" customHeight="1" thickBot="1" x14ac:dyDescent="0.3">
      <c r="A5" s="58">
        <v>0</v>
      </c>
      <c r="B5" s="59">
        <v>8.8999999999999999E-3</v>
      </c>
      <c r="C5" s="59">
        <v>6.4000000000000003E-3</v>
      </c>
      <c r="D5" s="59">
        <v>7.4999999999999997E-3</v>
      </c>
      <c r="F5" s="58" t="s">
        <v>474</v>
      </c>
      <c r="G5" s="60">
        <v>34942</v>
      </c>
      <c r="H5" s="58">
        <v>0.96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4323</v>
      </c>
      <c r="Y5" s="61">
        <v>43173</v>
      </c>
      <c r="Z5" s="58" t="s">
        <v>518</v>
      </c>
      <c r="AA5" s="58" t="s">
        <v>497</v>
      </c>
      <c r="AB5" s="58">
        <v>11.2</v>
      </c>
      <c r="AC5" s="58" t="s">
        <v>467</v>
      </c>
      <c r="AD5" s="58">
        <v>56</v>
      </c>
    </row>
    <row r="6" spans="1:30" ht="17.25" customHeight="1" thickBot="1" x14ac:dyDescent="0.3">
      <c r="A6" s="58">
        <v>1</v>
      </c>
      <c r="B6" s="59">
        <v>5.7000000000000002E-3</v>
      </c>
      <c r="C6" s="59">
        <v>4.4000000000000003E-3</v>
      </c>
      <c r="D6" s="59">
        <v>5.0000000000000001E-3</v>
      </c>
      <c r="F6" s="58" t="s">
        <v>476</v>
      </c>
      <c r="G6" s="60">
        <v>33546</v>
      </c>
      <c r="H6" s="58">
        <v>0.92</v>
      </c>
      <c r="J6" s="47" t="s">
        <v>477</v>
      </c>
      <c r="K6" s="48">
        <f>LARGE((K8,K9),1)</f>
        <v>0.61227544910179643</v>
      </c>
      <c r="N6" s="48" t="s">
        <v>468</v>
      </c>
      <c r="O6" s="93"/>
      <c r="P6" s="93"/>
      <c r="Q6" s="93"/>
      <c r="R6" s="93"/>
      <c r="S6" s="93"/>
      <c r="T6" s="93"/>
      <c r="U6" s="97"/>
      <c r="W6" s="58">
        <v>5</v>
      </c>
      <c r="X6" s="58">
        <v>4318</v>
      </c>
      <c r="Y6" s="61">
        <v>43110</v>
      </c>
      <c r="Z6" s="58" t="s">
        <v>518</v>
      </c>
      <c r="AA6" s="58" t="s">
        <v>497</v>
      </c>
      <c r="AB6" s="58">
        <v>11.2</v>
      </c>
      <c r="AC6" s="58" t="s">
        <v>467</v>
      </c>
      <c r="AD6" s="58">
        <v>53</v>
      </c>
    </row>
    <row r="7" spans="1:30" ht="17.25" customHeight="1" thickBot="1" x14ac:dyDescent="0.3">
      <c r="A7" s="58">
        <v>2</v>
      </c>
      <c r="B7" s="59">
        <v>4.1000000000000003E-3</v>
      </c>
      <c r="C7" s="59">
        <v>3.8999999999999998E-3</v>
      </c>
      <c r="D7" s="59">
        <v>4.0000000000000001E-3</v>
      </c>
      <c r="F7" s="58" t="s">
        <v>478</v>
      </c>
      <c r="G7" s="60">
        <v>33511</v>
      </c>
      <c r="H7" s="58">
        <v>0.92</v>
      </c>
      <c r="J7" s="49" t="s">
        <v>479</v>
      </c>
      <c r="K7" s="48">
        <f>LARGE((K10,K11),1)</f>
        <v>0.53552278820375332</v>
      </c>
      <c r="N7" s="48" t="s">
        <v>467</v>
      </c>
      <c r="O7" s="93"/>
      <c r="P7" s="93"/>
      <c r="Q7" s="93"/>
      <c r="R7" s="93"/>
      <c r="S7" s="93"/>
      <c r="T7" s="93"/>
      <c r="U7" s="97"/>
      <c r="W7" s="58">
        <v>6</v>
      </c>
      <c r="X7" s="58">
        <v>4284</v>
      </c>
      <c r="Y7" s="61">
        <v>43174</v>
      </c>
      <c r="Z7" s="58" t="s">
        <v>518</v>
      </c>
      <c r="AA7" s="58" t="s">
        <v>498</v>
      </c>
      <c r="AB7" s="58">
        <v>11.1</v>
      </c>
      <c r="AC7" s="58" t="s">
        <v>467</v>
      </c>
      <c r="AD7" s="58">
        <v>53</v>
      </c>
    </row>
    <row r="8" spans="1:30" ht="17.25" customHeight="1" thickBot="1" x14ac:dyDescent="0.35">
      <c r="A8" s="58">
        <v>3</v>
      </c>
      <c r="B8" s="59">
        <v>2.8999999999999998E-3</v>
      </c>
      <c r="C8" s="59">
        <v>3.3E-3</v>
      </c>
      <c r="D8" s="59">
        <v>3.0999999999999999E-3</v>
      </c>
      <c r="F8" s="58" t="s">
        <v>480</v>
      </c>
      <c r="G8" s="60">
        <v>35352</v>
      </c>
      <c r="H8" s="58">
        <v>0.97</v>
      </c>
      <c r="K8" s="50">
        <f>LARGE(B11:C11,1)/(B11+C11)</f>
        <v>0.61227544910179643</v>
      </c>
      <c r="O8" s="93"/>
      <c r="P8" s="93"/>
      <c r="Q8" s="93"/>
      <c r="R8" s="93"/>
      <c r="S8" s="93"/>
      <c r="T8" s="93"/>
      <c r="U8" s="97"/>
      <c r="W8" s="58">
        <v>7</v>
      </c>
      <c r="X8" s="58">
        <v>4279</v>
      </c>
      <c r="Y8" s="61">
        <v>43172</v>
      </c>
      <c r="Z8" s="58" t="s">
        <v>518</v>
      </c>
      <c r="AA8" s="58" t="s">
        <v>496</v>
      </c>
      <c r="AB8" s="58">
        <v>11.1</v>
      </c>
      <c r="AC8" s="58" t="s">
        <v>467</v>
      </c>
      <c r="AD8" s="58">
        <v>54</v>
      </c>
    </row>
    <row r="9" spans="1:30" ht="17.25" customHeight="1" thickBot="1" x14ac:dyDescent="0.35">
      <c r="A9" s="58">
        <v>4</v>
      </c>
      <c r="B9" s="59">
        <v>3.2000000000000002E-3</v>
      </c>
      <c r="C9" s="59">
        <v>5.3E-3</v>
      </c>
      <c r="D9" s="59">
        <v>4.3E-3</v>
      </c>
      <c r="F9" s="58" t="s">
        <v>481</v>
      </c>
      <c r="G9" s="60">
        <v>38274</v>
      </c>
      <c r="H9" s="58">
        <v>1.05</v>
      </c>
      <c r="K9" s="50">
        <f>LARGE(B12:C12,1)/(B12+C12)</f>
        <v>0.59396299902629013</v>
      </c>
      <c r="O9" s="93"/>
      <c r="P9" s="93"/>
      <c r="Q9" s="93"/>
      <c r="R9" s="93"/>
      <c r="S9" s="93"/>
      <c r="T9" s="93"/>
      <c r="U9" s="97"/>
      <c r="W9" s="58">
        <v>8</v>
      </c>
      <c r="X9" s="58">
        <v>4237</v>
      </c>
      <c r="Y9" s="61">
        <v>43134</v>
      </c>
      <c r="Z9" s="58" t="s">
        <v>523</v>
      </c>
      <c r="AA9" s="58" t="s">
        <v>500</v>
      </c>
      <c r="AB9" s="58">
        <v>10.9</v>
      </c>
      <c r="AC9" s="58" t="s">
        <v>468</v>
      </c>
      <c r="AD9" s="58">
        <v>52</v>
      </c>
    </row>
    <row r="10" spans="1:30" ht="17.25" customHeight="1" thickBot="1" x14ac:dyDescent="0.35">
      <c r="A10" s="58">
        <v>5</v>
      </c>
      <c r="B10" s="59">
        <v>7.4000000000000003E-3</v>
      </c>
      <c r="C10" s="59">
        <v>1.5299999999999999E-2</v>
      </c>
      <c r="D10" s="59">
        <v>1.1900000000000001E-2</v>
      </c>
      <c r="F10" s="58" t="s">
        <v>482</v>
      </c>
      <c r="G10" s="60">
        <v>34628</v>
      </c>
      <c r="H10" s="58">
        <v>0.95</v>
      </c>
      <c r="K10" s="50">
        <f>LARGE(B20:C20,1)/(B20+C20)</f>
        <v>0.52063914780292941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4224</v>
      </c>
      <c r="Y10" s="61">
        <v>43109</v>
      </c>
      <c r="Z10" s="58" t="s">
        <v>518</v>
      </c>
      <c r="AA10" s="58" t="s">
        <v>496</v>
      </c>
      <c r="AB10" s="58">
        <v>10.9</v>
      </c>
      <c r="AC10" s="58" t="s">
        <v>467</v>
      </c>
      <c r="AD10" s="58">
        <v>51</v>
      </c>
    </row>
    <row r="11" spans="1:30" ht="17.25" customHeight="1" thickBot="1" x14ac:dyDescent="0.35">
      <c r="A11" s="58">
        <v>6</v>
      </c>
      <c r="B11" s="59">
        <v>2.5899999999999999E-2</v>
      </c>
      <c r="C11" s="59">
        <v>4.0899999999999999E-2</v>
      </c>
      <c r="D11" s="59">
        <v>3.4299999999999997E-2</v>
      </c>
      <c r="F11" s="58" t="s">
        <v>483</v>
      </c>
      <c r="G11" s="60">
        <v>34808</v>
      </c>
      <c r="H11" s="58">
        <v>0.95</v>
      </c>
      <c r="K11" s="50">
        <f>LARGE(B21:C21,1)/(B21+C21)</f>
        <v>0.53552278820375332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4189</v>
      </c>
      <c r="Y11" s="61">
        <v>43111</v>
      </c>
      <c r="Z11" s="58" t="s">
        <v>518</v>
      </c>
      <c r="AA11" s="58" t="s">
        <v>498</v>
      </c>
      <c r="AB11" s="58">
        <v>10.8</v>
      </c>
      <c r="AC11" s="58" t="s">
        <v>467</v>
      </c>
      <c r="AD11" s="58">
        <v>53</v>
      </c>
    </row>
    <row r="12" spans="1:30" ht="17.25" customHeight="1" thickBot="1" x14ac:dyDescent="0.3">
      <c r="A12" s="58">
        <v>7</v>
      </c>
      <c r="B12" s="59">
        <v>4.1700000000000001E-2</v>
      </c>
      <c r="C12" s="59">
        <v>6.0999999999999999E-2</v>
      </c>
      <c r="D12" s="59">
        <v>5.2600000000000001E-2</v>
      </c>
      <c r="F12" s="58" t="s">
        <v>484</v>
      </c>
      <c r="G12" s="60">
        <v>36008</v>
      </c>
      <c r="H12" s="58">
        <v>0.99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4136</v>
      </c>
      <c r="Y12" s="61">
        <v>43112</v>
      </c>
      <c r="Z12" s="58" t="s">
        <v>519</v>
      </c>
      <c r="AA12" s="58" t="s">
        <v>499</v>
      </c>
      <c r="AB12" s="58">
        <v>10.7</v>
      </c>
      <c r="AC12" s="58" t="s">
        <v>467</v>
      </c>
      <c r="AD12" s="58">
        <v>53</v>
      </c>
    </row>
    <row r="13" spans="1:30" ht="17.25" customHeight="1" thickBot="1" x14ac:dyDescent="0.3">
      <c r="A13" s="58">
        <v>8</v>
      </c>
      <c r="B13" s="59">
        <v>4.4699999999999997E-2</v>
      </c>
      <c r="C13" s="59">
        <v>5.8299999999999998E-2</v>
      </c>
      <c r="D13" s="59">
        <v>5.2299999999999999E-2</v>
      </c>
      <c r="F13" s="58" t="s">
        <v>485</v>
      </c>
      <c r="G13" s="60">
        <v>36380</v>
      </c>
      <c r="H13" s="58">
        <v>1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4115</v>
      </c>
      <c r="Y13" s="61">
        <v>43144</v>
      </c>
      <c r="Z13" s="58" t="s">
        <v>518</v>
      </c>
      <c r="AA13" s="58" t="s">
        <v>496</v>
      </c>
      <c r="AB13" s="58">
        <v>10.6</v>
      </c>
      <c r="AC13" s="58" t="s">
        <v>467</v>
      </c>
      <c r="AD13" s="58">
        <v>53</v>
      </c>
    </row>
    <row r="14" spans="1:30" ht="14.4" thickBot="1" x14ac:dyDescent="0.3">
      <c r="A14" s="58">
        <v>9</v>
      </c>
      <c r="B14" s="59">
        <v>4.7600000000000003E-2</v>
      </c>
      <c r="C14" s="59">
        <v>5.3800000000000001E-2</v>
      </c>
      <c r="D14" s="59">
        <v>5.11E-2</v>
      </c>
      <c r="F14" s="58" t="s">
        <v>486</v>
      </c>
      <c r="G14" s="60">
        <v>39025</v>
      </c>
      <c r="H14" s="58">
        <v>1.07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4093</v>
      </c>
      <c r="Y14" s="61">
        <v>43133</v>
      </c>
      <c r="Z14" s="58" t="s">
        <v>518</v>
      </c>
      <c r="AA14" s="58" t="s">
        <v>499</v>
      </c>
      <c r="AB14" s="58">
        <v>10.6</v>
      </c>
      <c r="AC14" s="58" t="s">
        <v>467</v>
      </c>
      <c r="AD14" s="58">
        <v>54</v>
      </c>
    </row>
    <row r="15" spans="1:30" ht="14.4" thickBot="1" x14ac:dyDescent="0.3">
      <c r="A15" s="58">
        <v>10</v>
      </c>
      <c r="B15" s="59">
        <v>5.7500000000000002E-2</v>
      </c>
      <c r="C15" s="59">
        <v>5.8200000000000002E-2</v>
      </c>
      <c r="D15" s="59">
        <v>5.79E-2</v>
      </c>
      <c r="F15" s="58" t="s">
        <v>487</v>
      </c>
      <c r="G15" s="60">
        <v>40293</v>
      </c>
      <c r="H15" s="58">
        <v>1.1000000000000001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4077</v>
      </c>
      <c r="Y15" s="61">
        <v>43166</v>
      </c>
      <c r="Z15" s="58" t="s">
        <v>518</v>
      </c>
      <c r="AA15" s="58" t="s">
        <v>497</v>
      </c>
      <c r="AB15" s="58">
        <v>10.5</v>
      </c>
      <c r="AC15" s="58" t="s">
        <v>467</v>
      </c>
      <c r="AD15" s="58">
        <v>56</v>
      </c>
    </row>
    <row r="16" spans="1:30" ht="14.4" thickBot="1" x14ac:dyDescent="0.3">
      <c r="A16" s="58">
        <v>11</v>
      </c>
      <c r="B16" s="59">
        <v>6.7100000000000007E-2</v>
      </c>
      <c r="C16" s="59">
        <v>6.7100000000000007E-2</v>
      </c>
      <c r="D16" s="59">
        <v>6.7100000000000007E-2</v>
      </c>
      <c r="F16" s="58" t="s">
        <v>488</v>
      </c>
      <c r="G16" s="60">
        <v>40645</v>
      </c>
      <c r="H16" s="58">
        <v>1.1100000000000001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4066</v>
      </c>
      <c r="Y16" s="61">
        <v>43432</v>
      </c>
      <c r="Z16" s="58" t="s">
        <v>518</v>
      </c>
      <c r="AA16" s="58" t="s">
        <v>497</v>
      </c>
      <c r="AB16" s="58">
        <v>10.5</v>
      </c>
      <c r="AC16" s="58" t="s">
        <v>467</v>
      </c>
      <c r="AD16" s="58">
        <v>59</v>
      </c>
    </row>
    <row r="17" spans="1:30" ht="14.4" thickBot="1" x14ac:dyDescent="0.3">
      <c r="A17" s="58">
        <v>12</v>
      </c>
      <c r="B17" s="59">
        <v>7.6499999999999999E-2</v>
      </c>
      <c r="C17" s="59">
        <v>7.5200000000000003E-2</v>
      </c>
      <c r="D17" s="59">
        <v>7.5800000000000006E-2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4054</v>
      </c>
      <c r="Y17" s="61">
        <v>43102</v>
      </c>
      <c r="Z17" s="58" t="s">
        <v>519</v>
      </c>
      <c r="AA17" s="58" t="s">
        <v>496</v>
      </c>
      <c r="AB17" s="58">
        <v>10.5</v>
      </c>
      <c r="AC17" s="58" t="s">
        <v>467</v>
      </c>
      <c r="AD17" s="58">
        <v>54</v>
      </c>
    </row>
    <row r="18" spans="1:30" ht="14.4" thickBot="1" x14ac:dyDescent="0.3">
      <c r="A18" s="58">
        <v>13</v>
      </c>
      <c r="B18" s="59">
        <v>7.5700000000000003E-2</v>
      </c>
      <c r="C18" s="59">
        <v>7.4499999999999997E-2</v>
      </c>
      <c r="D18" s="59">
        <v>7.4999999999999997E-2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4043</v>
      </c>
      <c r="Y18" s="61">
        <v>43154</v>
      </c>
      <c r="Z18" s="58" t="s">
        <v>519</v>
      </c>
      <c r="AA18" s="58" t="s">
        <v>499</v>
      </c>
      <c r="AB18" s="58">
        <v>10.4</v>
      </c>
      <c r="AC18" s="58" t="s">
        <v>467</v>
      </c>
      <c r="AD18" s="58">
        <v>53</v>
      </c>
    </row>
    <row r="19" spans="1:30" ht="17.25" customHeight="1" thickBot="1" x14ac:dyDescent="0.3">
      <c r="A19" s="58">
        <v>14</v>
      </c>
      <c r="B19" s="59">
        <v>7.5899999999999995E-2</v>
      </c>
      <c r="C19" s="59">
        <v>7.3700000000000002E-2</v>
      </c>
      <c r="D19" s="59">
        <v>7.4700000000000003E-2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4002</v>
      </c>
      <c r="Y19" s="61">
        <v>43102</v>
      </c>
      <c r="Z19" s="58" t="s">
        <v>520</v>
      </c>
      <c r="AA19" s="58" t="s">
        <v>496</v>
      </c>
      <c r="AB19" s="58">
        <v>10.3</v>
      </c>
      <c r="AC19" s="58" t="s">
        <v>467</v>
      </c>
      <c r="AD19" s="58">
        <v>51</v>
      </c>
    </row>
    <row r="20" spans="1:30" ht="17.25" customHeight="1" thickBot="1" x14ac:dyDescent="0.3">
      <c r="A20" s="58">
        <v>15</v>
      </c>
      <c r="B20" s="59">
        <v>7.8200000000000006E-2</v>
      </c>
      <c r="C20" s="59">
        <v>7.1999999999999995E-2</v>
      </c>
      <c r="D20" s="59">
        <v>7.4700000000000003E-2</v>
      </c>
      <c r="F20" s="58" t="s">
        <v>491</v>
      </c>
      <c r="G20" s="60">
        <v>26228</v>
      </c>
      <c r="H20" s="58">
        <v>0.72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3978</v>
      </c>
      <c r="Y20" s="61">
        <v>43179</v>
      </c>
      <c r="Z20" s="58" t="s">
        <v>519</v>
      </c>
      <c r="AA20" s="58" t="s">
        <v>496</v>
      </c>
      <c r="AB20" s="58">
        <v>10.3</v>
      </c>
      <c r="AC20" s="58" t="s">
        <v>467</v>
      </c>
      <c r="AD20" s="58">
        <v>55</v>
      </c>
    </row>
    <row r="21" spans="1:30" ht="17.25" customHeight="1" thickBot="1" x14ac:dyDescent="0.3">
      <c r="A21" s="58">
        <v>16</v>
      </c>
      <c r="B21" s="59">
        <v>7.9899999999999999E-2</v>
      </c>
      <c r="C21" s="59">
        <v>6.93E-2</v>
      </c>
      <c r="D21" s="59">
        <v>7.3999999999999996E-2</v>
      </c>
      <c r="F21" s="58" t="s">
        <v>495</v>
      </c>
      <c r="G21" s="60">
        <v>36754</v>
      </c>
      <c r="H21" s="58">
        <v>1.01</v>
      </c>
      <c r="J21" s="46">
        <v>5</v>
      </c>
      <c r="K21" s="46">
        <f>X6</f>
        <v>4318</v>
      </c>
      <c r="L21" s="52"/>
      <c r="M21" s="46"/>
      <c r="N21" s="57">
        <f>K21/$F$2</f>
        <v>0.11797814207650273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3947</v>
      </c>
      <c r="Y21" s="61">
        <v>43168</v>
      </c>
      <c r="Z21" s="58" t="s">
        <v>523</v>
      </c>
      <c r="AA21" s="58" t="s">
        <v>499</v>
      </c>
      <c r="AB21" s="58">
        <v>10.199999999999999</v>
      </c>
      <c r="AC21" s="58" t="s">
        <v>468</v>
      </c>
      <c r="AD21" s="58">
        <v>50</v>
      </c>
    </row>
    <row r="22" spans="1:30" ht="17.25" customHeight="1" thickBot="1" x14ac:dyDescent="0.3">
      <c r="A22" s="58">
        <v>17</v>
      </c>
      <c r="B22" s="59">
        <v>8.1299999999999997E-2</v>
      </c>
      <c r="C22" s="59">
        <v>6.93E-2</v>
      </c>
      <c r="D22" s="59">
        <v>7.46E-2</v>
      </c>
      <c r="F22" s="58" t="s">
        <v>496</v>
      </c>
      <c r="G22" s="60">
        <v>38821</v>
      </c>
      <c r="H22" s="58">
        <v>1.06</v>
      </c>
      <c r="J22" s="46">
        <v>10</v>
      </c>
      <c r="K22" s="46">
        <f>X11</f>
        <v>4189</v>
      </c>
      <c r="L22" s="52"/>
      <c r="M22" s="46"/>
      <c r="N22" s="57">
        <f t="shared" ref="N22:N28" si="0">K22/$F$2</f>
        <v>0.1144535519125683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3904</v>
      </c>
      <c r="Y22" s="61">
        <v>43140</v>
      </c>
      <c r="Z22" s="58" t="s">
        <v>518</v>
      </c>
      <c r="AA22" s="58" t="s">
        <v>499</v>
      </c>
      <c r="AB22" s="58">
        <v>10.1</v>
      </c>
      <c r="AC22" s="58" t="s">
        <v>467</v>
      </c>
      <c r="AD22" s="58">
        <v>55</v>
      </c>
    </row>
    <row r="23" spans="1:30" ht="17.25" customHeight="1" thickBot="1" x14ac:dyDescent="0.3">
      <c r="A23" s="58">
        <v>18</v>
      </c>
      <c r="B23" s="59">
        <v>6.2799999999999995E-2</v>
      </c>
      <c r="C23" s="59">
        <v>5.4300000000000001E-2</v>
      </c>
      <c r="D23" s="59">
        <v>5.8000000000000003E-2</v>
      </c>
      <c r="F23" s="58" t="s">
        <v>497</v>
      </c>
      <c r="G23" s="60">
        <v>39372</v>
      </c>
      <c r="H23" s="58">
        <v>1.08</v>
      </c>
      <c r="J23" s="46">
        <v>20</v>
      </c>
      <c r="K23" s="46">
        <f>X12</f>
        <v>4136</v>
      </c>
      <c r="L23" s="52"/>
      <c r="M23" s="46"/>
      <c r="N23" s="57">
        <f t="shared" si="0"/>
        <v>0.11300546448087431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3878</v>
      </c>
      <c r="Y23" s="61">
        <v>43166</v>
      </c>
      <c r="Z23" s="58" t="s">
        <v>522</v>
      </c>
      <c r="AA23" s="58" t="s">
        <v>497</v>
      </c>
      <c r="AB23" s="58">
        <v>10</v>
      </c>
      <c r="AC23" s="58" t="s">
        <v>468</v>
      </c>
      <c r="AD23" s="58">
        <v>52</v>
      </c>
    </row>
    <row r="24" spans="1:30" ht="17.25" customHeight="1" thickBot="1" x14ac:dyDescent="0.3">
      <c r="A24" s="58">
        <v>19</v>
      </c>
      <c r="B24" s="59">
        <v>4.87E-2</v>
      </c>
      <c r="C24" s="59">
        <v>4.4200000000000003E-2</v>
      </c>
      <c r="D24" s="59">
        <v>4.6100000000000002E-2</v>
      </c>
      <c r="F24" s="58" t="s">
        <v>498</v>
      </c>
      <c r="G24" s="60">
        <v>39227</v>
      </c>
      <c r="H24" s="58">
        <v>1.07</v>
      </c>
      <c r="J24" s="46">
        <v>30</v>
      </c>
      <c r="K24" s="46">
        <f>X14</f>
        <v>4093</v>
      </c>
      <c r="L24" s="52"/>
      <c r="M24" s="46"/>
      <c r="N24" s="57">
        <f t="shared" si="0"/>
        <v>0.11183060109289618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3845</v>
      </c>
      <c r="Y24" s="61">
        <v>43125</v>
      </c>
      <c r="Z24" s="58" t="s">
        <v>523</v>
      </c>
      <c r="AA24" s="58" t="s">
        <v>498</v>
      </c>
      <c r="AB24" s="58">
        <v>9.9</v>
      </c>
      <c r="AC24" s="58" t="s">
        <v>467</v>
      </c>
      <c r="AD24" s="58">
        <v>51</v>
      </c>
    </row>
    <row r="25" spans="1:30" ht="17.25" customHeight="1" thickBot="1" x14ac:dyDescent="0.3">
      <c r="A25" s="58">
        <v>20</v>
      </c>
      <c r="B25" s="59">
        <v>3.7400000000000003E-2</v>
      </c>
      <c r="C25" s="59">
        <v>3.5099999999999999E-2</v>
      </c>
      <c r="D25" s="59">
        <v>3.61E-2</v>
      </c>
      <c r="F25" s="58" t="s">
        <v>499</v>
      </c>
      <c r="G25" s="60">
        <v>41568</v>
      </c>
      <c r="H25" s="58">
        <v>1.1399999999999999</v>
      </c>
      <c r="J25" s="46">
        <v>50</v>
      </c>
      <c r="K25" s="46">
        <f>X18</f>
        <v>4043</v>
      </c>
      <c r="L25" s="52"/>
      <c r="M25" s="46"/>
      <c r="N25" s="57">
        <f t="shared" si="0"/>
        <v>0.11046448087431694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2.92E-2</v>
      </c>
      <c r="C26" s="59">
        <v>2.7300000000000001E-2</v>
      </c>
      <c r="D26" s="59">
        <v>2.8199999999999999E-2</v>
      </c>
      <c r="F26" s="58" t="s">
        <v>500</v>
      </c>
      <c r="G26" s="60">
        <v>34072</v>
      </c>
      <c r="H26" s="58">
        <v>0.93</v>
      </c>
      <c r="J26" s="46">
        <v>100</v>
      </c>
      <c r="K26" s="46">
        <f>X20</f>
        <v>3978</v>
      </c>
      <c r="L26" s="52"/>
      <c r="M26" s="46"/>
      <c r="N26" s="57">
        <f t="shared" si="0"/>
        <v>0.10868852459016394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2.23E-2</v>
      </c>
      <c r="C27" s="59">
        <v>1.7000000000000001E-2</v>
      </c>
      <c r="D27" s="59">
        <v>1.9300000000000001E-2</v>
      </c>
      <c r="J27" s="46">
        <v>150</v>
      </c>
      <c r="K27" s="46">
        <f>X22</f>
        <v>3904</v>
      </c>
      <c r="L27" s="52"/>
      <c r="M27" s="46"/>
      <c r="N27" s="57">
        <f t="shared" si="0"/>
        <v>0.10666666666666667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1.5299999999999999E-2</v>
      </c>
      <c r="C28" s="59">
        <v>1.03E-2</v>
      </c>
      <c r="D28" s="59">
        <v>1.2500000000000001E-2</v>
      </c>
      <c r="J28" s="46">
        <v>200</v>
      </c>
      <c r="K28" s="46">
        <f>X24</f>
        <v>3845</v>
      </c>
      <c r="L28" s="52"/>
      <c r="M28" s="46"/>
      <c r="N28" s="57">
        <f t="shared" si="0"/>
        <v>0.10505464480874317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3" sqref="F3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567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24000</v>
      </c>
      <c r="H2" s="41" t="s">
        <v>465</v>
      </c>
      <c r="O2" s="108"/>
      <c r="P2" s="108"/>
      <c r="Q2" s="108"/>
      <c r="R2" s="108"/>
      <c r="S2" s="108"/>
      <c r="T2" s="108"/>
      <c r="U2" s="112"/>
      <c r="W2" s="58">
        <v>1</v>
      </c>
      <c r="X2" s="58"/>
      <c r="Y2" s="61">
        <v>42806</v>
      </c>
      <c r="Z2" s="58" t="s">
        <v>519</v>
      </c>
      <c r="AA2" s="58" t="s">
        <v>491</v>
      </c>
      <c r="AB2" s="58">
        <v>10.7</v>
      </c>
      <c r="AC2" s="58" t="s">
        <v>468</v>
      </c>
      <c r="AD2" s="58">
        <v>67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/>
      <c r="Y3" s="61">
        <v>42797</v>
      </c>
      <c r="Z3" s="58" t="s">
        <v>518</v>
      </c>
      <c r="AA3" s="58" t="s">
        <v>499</v>
      </c>
      <c r="AB3" s="58">
        <v>10.4</v>
      </c>
      <c r="AC3" s="58" t="s">
        <v>467</v>
      </c>
      <c r="AD3" s="58">
        <v>53</v>
      </c>
    </row>
    <row r="4" spans="1:30" ht="14.4" thickBot="1" x14ac:dyDescent="0.3">
      <c r="A4" s="42" t="s">
        <v>466</v>
      </c>
      <c r="B4" s="43" t="s">
        <v>467</v>
      </c>
      <c r="C4" s="106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/>
      <c r="Y4" s="61">
        <v>42811</v>
      </c>
      <c r="Z4" s="58" t="s">
        <v>522</v>
      </c>
      <c r="AA4" s="58" t="s">
        <v>499</v>
      </c>
      <c r="AB4" s="58">
        <v>10.3</v>
      </c>
      <c r="AC4" s="58" t="s">
        <v>467</v>
      </c>
      <c r="AD4" s="58">
        <v>52</v>
      </c>
    </row>
    <row r="5" spans="1:30" ht="18.75" customHeight="1" thickBot="1" x14ac:dyDescent="0.3">
      <c r="A5" s="58">
        <v>0</v>
      </c>
      <c r="B5" s="59">
        <v>5.1999999999999998E-3</v>
      </c>
      <c r="C5" s="59">
        <v>6.4000000000000003E-3</v>
      </c>
      <c r="D5" s="59">
        <v>5.7999999999999996E-3</v>
      </c>
      <c r="F5" s="58" t="s">
        <v>474</v>
      </c>
      <c r="G5" s="60">
        <v>28788</v>
      </c>
      <c r="H5" s="58"/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/>
      <c r="Y5" s="61">
        <v>42809</v>
      </c>
      <c r="Z5" s="58" t="s">
        <v>519</v>
      </c>
      <c r="AA5" s="58" t="s">
        <v>497</v>
      </c>
      <c r="AB5" s="58">
        <v>10.3</v>
      </c>
      <c r="AC5" s="58" t="s">
        <v>467</v>
      </c>
      <c r="AD5" s="58">
        <v>53</v>
      </c>
    </row>
    <row r="6" spans="1:30" ht="17.25" customHeight="1" thickBot="1" x14ac:dyDescent="0.3">
      <c r="A6" s="58">
        <v>1</v>
      </c>
      <c r="B6" s="59">
        <v>3.7000000000000002E-3</v>
      </c>
      <c r="C6" s="59">
        <v>4.3E-3</v>
      </c>
      <c r="D6" s="59">
        <v>4.0000000000000001E-3</v>
      </c>
      <c r="F6" s="58" t="s">
        <v>476</v>
      </c>
      <c r="G6" s="60">
        <v>30566</v>
      </c>
      <c r="H6" s="58"/>
      <c r="J6" s="47" t="s">
        <v>477</v>
      </c>
      <c r="K6" s="48">
        <f>LARGE((K8,K9),1)</f>
        <v>0.52770673486786024</v>
      </c>
      <c r="N6" s="48" t="s">
        <v>468</v>
      </c>
      <c r="O6" s="93"/>
      <c r="P6" s="93"/>
      <c r="Q6" s="93"/>
      <c r="R6" s="93"/>
      <c r="S6" s="93"/>
      <c r="T6" s="93"/>
      <c r="U6" s="97"/>
      <c r="W6" s="58">
        <v>5</v>
      </c>
      <c r="X6" s="58"/>
      <c r="Y6" s="61">
        <v>42809</v>
      </c>
      <c r="Z6" s="58" t="s">
        <v>525</v>
      </c>
      <c r="AA6" s="58" t="s">
        <v>497</v>
      </c>
      <c r="AB6" s="58">
        <v>10.199999999999999</v>
      </c>
      <c r="AC6" s="58" t="s">
        <v>468</v>
      </c>
      <c r="AD6" s="58">
        <v>51</v>
      </c>
    </row>
    <row r="7" spans="1:30" ht="17.25" customHeight="1" thickBot="1" x14ac:dyDescent="0.3">
      <c r="A7" s="58">
        <v>2</v>
      </c>
      <c r="B7" s="59">
        <v>4.3E-3</v>
      </c>
      <c r="C7" s="59">
        <v>3.7000000000000002E-3</v>
      </c>
      <c r="D7" s="59">
        <v>4.0000000000000001E-3</v>
      </c>
      <c r="F7" s="58" t="s">
        <v>478</v>
      </c>
      <c r="G7" s="60">
        <v>31779</v>
      </c>
      <c r="H7" s="58"/>
      <c r="J7" s="49" t="s">
        <v>479</v>
      </c>
      <c r="K7" s="48">
        <f>LARGE((K10,K11),1)</f>
        <v>0.51908396946564883</v>
      </c>
      <c r="N7" s="48" t="s">
        <v>467</v>
      </c>
      <c r="O7" s="93"/>
      <c r="P7" s="93"/>
      <c r="Q7" s="93"/>
      <c r="R7" s="93"/>
      <c r="S7" s="93"/>
      <c r="T7" s="93"/>
      <c r="U7" s="97"/>
      <c r="W7" s="58">
        <v>6</v>
      </c>
      <c r="X7" s="58"/>
      <c r="Y7" s="61">
        <v>42795</v>
      </c>
      <c r="Z7" s="58" t="s">
        <v>525</v>
      </c>
      <c r="AA7" s="58" t="s">
        <v>497</v>
      </c>
      <c r="AB7" s="58">
        <v>10.199999999999999</v>
      </c>
      <c r="AC7" s="58" t="s">
        <v>468</v>
      </c>
      <c r="AD7" s="58">
        <v>53</v>
      </c>
    </row>
    <row r="8" spans="1:30" ht="17.25" customHeight="1" thickBot="1" x14ac:dyDescent="0.35">
      <c r="A8" s="58">
        <v>3</v>
      </c>
      <c r="B8" s="59">
        <v>5.3E-3</v>
      </c>
      <c r="C8" s="59">
        <v>4.0000000000000001E-3</v>
      </c>
      <c r="D8" s="59">
        <v>4.5999999999999999E-3</v>
      </c>
      <c r="F8" s="58" t="s">
        <v>480</v>
      </c>
      <c r="G8" s="60">
        <v>27366</v>
      </c>
      <c r="H8" s="58">
        <v>1.1399999999999999</v>
      </c>
      <c r="K8" s="50">
        <f>LARGE(B11:C11,1)/(B11+C11)</f>
        <v>0.51254480286738358</v>
      </c>
      <c r="O8" s="93"/>
      <c r="P8" s="93"/>
      <c r="Q8" s="93"/>
      <c r="R8" s="93"/>
      <c r="S8" s="93"/>
      <c r="T8" s="93"/>
      <c r="U8" s="97"/>
      <c r="W8" s="58">
        <v>7</v>
      </c>
      <c r="X8" s="58"/>
      <c r="Y8" s="61">
        <v>42797</v>
      </c>
      <c r="Z8" s="58" t="s">
        <v>519</v>
      </c>
      <c r="AA8" s="58" t="s">
        <v>499</v>
      </c>
      <c r="AB8" s="58">
        <v>10.1</v>
      </c>
      <c r="AC8" s="58" t="s">
        <v>467</v>
      </c>
      <c r="AD8" s="58">
        <v>53</v>
      </c>
    </row>
    <row r="9" spans="1:30" ht="17.25" customHeight="1" thickBot="1" x14ac:dyDescent="0.35">
      <c r="A9" s="58">
        <v>4</v>
      </c>
      <c r="B9" s="59">
        <v>1.04E-2</v>
      </c>
      <c r="C9" s="59">
        <v>7.1999999999999998E-3</v>
      </c>
      <c r="D9" s="59">
        <v>8.8000000000000005E-3</v>
      </c>
      <c r="F9" s="58" t="s">
        <v>481</v>
      </c>
      <c r="G9" s="60">
        <v>24438</v>
      </c>
      <c r="H9" s="58">
        <v>1.01</v>
      </c>
      <c r="K9" s="50">
        <f>LARGE(B12:C12,1)/(B12+C12)</f>
        <v>0.52770673486786024</v>
      </c>
      <c r="O9" s="93"/>
      <c r="P9" s="93"/>
      <c r="Q9" s="93"/>
      <c r="R9" s="93"/>
      <c r="S9" s="93"/>
      <c r="T9" s="93"/>
      <c r="U9" s="97"/>
      <c r="W9" s="58">
        <v>8</v>
      </c>
      <c r="X9" s="58"/>
      <c r="Y9" s="61">
        <v>42811</v>
      </c>
      <c r="Z9" s="58" t="s">
        <v>520</v>
      </c>
      <c r="AA9" s="58" t="s">
        <v>499</v>
      </c>
      <c r="AB9" s="58">
        <v>10</v>
      </c>
      <c r="AC9" s="58" t="s">
        <v>467</v>
      </c>
      <c r="AD9" s="58">
        <v>55</v>
      </c>
    </row>
    <row r="10" spans="1:30" ht="17.25" customHeight="1" thickBot="1" x14ac:dyDescent="0.35">
      <c r="A10" s="58">
        <v>5</v>
      </c>
      <c r="B10" s="59">
        <v>2.01E-2</v>
      </c>
      <c r="C10" s="59">
        <v>1.7399999999999999E-2</v>
      </c>
      <c r="D10" s="59">
        <v>1.8800000000000001E-2</v>
      </c>
      <c r="F10" s="58" t="s">
        <v>482</v>
      </c>
      <c r="G10" s="60">
        <v>21655</v>
      </c>
      <c r="H10" s="58">
        <v>0.9</v>
      </c>
      <c r="K10" s="50">
        <f>LARGE(B20:C20,1)/(B20+C20)</f>
        <v>0.51908396946564883</v>
      </c>
      <c r="O10" s="93"/>
      <c r="P10" s="93"/>
      <c r="Q10" s="93"/>
      <c r="R10" s="93"/>
      <c r="S10" s="93"/>
      <c r="T10" s="93"/>
      <c r="U10" s="97"/>
      <c r="W10" s="58">
        <v>9</v>
      </c>
      <c r="X10" s="58"/>
      <c r="Y10" s="61">
        <v>42810</v>
      </c>
      <c r="Z10" s="58" t="s">
        <v>519</v>
      </c>
      <c r="AA10" s="58" t="s">
        <v>498</v>
      </c>
      <c r="AB10" s="58">
        <v>10</v>
      </c>
      <c r="AC10" s="58" t="s">
        <v>467</v>
      </c>
      <c r="AD10" s="58">
        <v>51</v>
      </c>
    </row>
    <row r="11" spans="1:30" ht="17.25" customHeight="1" thickBot="1" x14ac:dyDescent="0.35">
      <c r="A11" s="58">
        <v>6</v>
      </c>
      <c r="B11" s="59">
        <v>4.0800000000000003E-2</v>
      </c>
      <c r="C11" s="59">
        <v>4.2900000000000001E-2</v>
      </c>
      <c r="D11" s="59">
        <v>4.1799999999999997E-2</v>
      </c>
      <c r="F11" s="58" t="s">
        <v>483</v>
      </c>
      <c r="G11" s="60">
        <v>22735</v>
      </c>
      <c r="H11" s="58">
        <v>0.94</v>
      </c>
      <c r="K11" s="50">
        <f>LARGE(B21:C21,1)/(B21+C21)</f>
        <v>0.51665533650577833</v>
      </c>
      <c r="O11" s="93"/>
      <c r="P11" s="93"/>
      <c r="Q11" s="93"/>
      <c r="R11" s="93"/>
      <c r="S11" s="93"/>
      <c r="T11" s="93"/>
      <c r="U11" s="97"/>
      <c r="W11" s="58">
        <v>10</v>
      </c>
      <c r="X11" s="58"/>
      <c r="Y11" s="61">
        <v>42807</v>
      </c>
      <c r="Z11" s="58" t="s">
        <v>523</v>
      </c>
      <c r="AA11" s="58" t="s">
        <v>495</v>
      </c>
      <c r="AB11" s="58">
        <v>10</v>
      </c>
      <c r="AC11" s="58" t="s">
        <v>468</v>
      </c>
      <c r="AD11" s="58">
        <v>62</v>
      </c>
    </row>
    <row r="12" spans="1:30" ht="17.25" customHeight="1" thickBot="1" x14ac:dyDescent="0.3">
      <c r="A12" s="58">
        <v>7</v>
      </c>
      <c r="B12" s="59">
        <v>5.5399999999999998E-2</v>
      </c>
      <c r="C12" s="59">
        <v>6.1899999999999997E-2</v>
      </c>
      <c r="D12" s="59">
        <v>5.8599999999999999E-2</v>
      </c>
      <c r="F12" s="58" t="s">
        <v>484</v>
      </c>
      <c r="G12" s="60">
        <v>21037</v>
      </c>
      <c r="H12" s="58">
        <v>0.87</v>
      </c>
      <c r="O12" s="93"/>
      <c r="P12" s="93"/>
      <c r="Q12" s="93"/>
      <c r="R12" s="93"/>
      <c r="S12" s="93"/>
      <c r="T12" s="93"/>
      <c r="U12" s="97"/>
      <c r="W12" s="58">
        <v>20</v>
      </c>
      <c r="X12" s="58"/>
      <c r="Y12" s="61">
        <v>42783</v>
      </c>
      <c r="Z12" s="58" t="s">
        <v>519</v>
      </c>
      <c r="AA12" s="58" t="s">
        <v>499</v>
      </c>
      <c r="AB12" s="58">
        <v>9.8000000000000007</v>
      </c>
      <c r="AC12" s="58" t="s">
        <v>467</v>
      </c>
      <c r="AD12" s="58">
        <v>57</v>
      </c>
    </row>
    <row r="13" spans="1:30" ht="17.25" customHeight="1" thickBot="1" x14ac:dyDescent="0.3">
      <c r="A13" s="58">
        <v>8</v>
      </c>
      <c r="B13" s="59">
        <v>6.13E-2</v>
      </c>
      <c r="C13" s="59">
        <v>6.3E-2</v>
      </c>
      <c r="D13" s="59">
        <v>6.2100000000000002E-2</v>
      </c>
      <c r="F13" s="58" t="s">
        <v>485</v>
      </c>
      <c r="G13" s="60">
        <v>23512</v>
      </c>
      <c r="H13" s="58">
        <v>0.98</v>
      </c>
      <c r="O13" s="93"/>
      <c r="P13" s="93"/>
      <c r="Q13" s="93"/>
      <c r="R13" s="93"/>
      <c r="S13" s="93"/>
      <c r="T13" s="93"/>
      <c r="U13" s="97"/>
      <c r="W13" s="58">
        <v>25</v>
      </c>
      <c r="X13" s="58"/>
      <c r="Y13" s="61">
        <v>42762</v>
      </c>
      <c r="Z13" s="58" t="s">
        <v>518</v>
      </c>
      <c r="AA13" s="58" t="s">
        <v>499</v>
      </c>
      <c r="AB13" s="58">
        <v>9.6999999999999993</v>
      </c>
      <c r="AC13" s="58" t="s">
        <v>467</v>
      </c>
      <c r="AD13" s="58">
        <v>53</v>
      </c>
    </row>
    <row r="14" spans="1:30" ht="14.4" thickBot="1" x14ac:dyDescent="0.3">
      <c r="A14" s="58">
        <v>9</v>
      </c>
      <c r="B14" s="59">
        <v>6.1499999999999999E-2</v>
      </c>
      <c r="C14" s="59">
        <v>6.9099999999999995E-2</v>
      </c>
      <c r="D14" s="59">
        <v>6.5199999999999994E-2</v>
      </c>
      <c r="F14" s="58" t="s">
        <v>486</v>
      </c>
      <c r="G14" s="60">
        <v>23892</v>
      </c>
      <c r="H14" s="58">
        <v>0.99</v>
      </c>
      <c r="O14" s="93"/>
      <c r="P14" s="93"/>
      <c r="Q14" s="93"/>
      <c r="R14" s="93"/>
      <c r="S14" s="93"/>
      <c r="T14" s="93"/>
      <c r="U14" s="97"/>
      <c r="W14" s="58">
        <v>30</v>
      </c>
      <c r="X14" s="58"/>
      <c r="Y14" s="61">
        <v>42754</v>
      </c>
      <c r="Z14" s="58" t="s">
        <v>518</v>
      </c>
      <c r="AA14" s="58" t="s">
        <v>498</v>
      </c>
      <c r="AB14" s="58">
        <v>9.6</v>
      </c>
      <c r="AC14" s="58" t="s">
        <v>467</v>
      </c>
      <c r="AD14" s="58">
        <v>54</v>
      </c>
    </row>
    <row r="15" spans="1:30" ht="14.4" thickBot="1" x14ac:dyDescent="0.3">
      <c r="A15" s="58">
        <v>10</v>
      </c>
      <c r="B15" s="59">
        <v>6.5799999999999997E-2</v>
      </c>
      <c r="C15" s="59">
        <v>7.0300000000000001E-2</v>
      </c>
      <c r="D15" s="59">
        <v>6.8000000000000005E-2</v>
      </c>
      <c r="F15" s="58" t="s">
        <v>487</v>
      </c>
      <c r="G15" s="60">
        <v>25845</v>
      </c>
      <c r="H15" s="58">
        <v>1.07</v>
      </c>
      <c r="O15" s="93"/>
      <c r="P15" s="93"/>
      <c r="Q15" s="93"/>
      <c r="R15" s="93"/>
      <c r="S15" s="93"/>
      <c r="T15" s="93"/>
      <c r="U15" s="97"/>
      <c r="W15" s="58">
        <v>35</v>
      </c>
      <c r="X15" s="58"/>
      <c r="Y15" s="61">
        <v>42785</v>
      </c>
      <c r="Z15" s="58" t="s">
        <v>525</v>
      </c>
      <c r="AA15" s="58" t="s">
        <v>491</v>
      </c>
      <c r="AB15" s="58">
        <v>9.6</v>
      </c>
      <c r="AC15" s="58" t="s">
        <v>468</v>
      </c>
      <c r="AD15" s="58">
        <v>51</v>
      </c>
    </row>
    <row r="16" spans="1:30" ht="14.4" thickBot="1" x14ac:dyDescent="0.3">
      <c r="A16" s="58">
        <v>11</v>
      </c>
      <c r="B16" s="59">
        <v>6.8500000000000005E-2</v>
      </c>
      <c r="C16" s="59">
        <v>7.0900000000000005E-2</v>
      </c>
      <c r="D16" s="59">
        <v>6.9699999999999998E-2</v>
      </c>
      <c r="F16" s="58" t="s">
        <v>488</v>
      </c>
      <c r="G16" s="60">
        <v>26249</v>
      </c>
      <c r="H16" s="58">
        <v>1.0900000000000001</v>
      </c>
      <c r="O16" s="93"/>
      <c r="P16" s="93"/>
      <c r="Q16" s="93"/>
      <c r="R16" s="93"/>
      <c r="S16" s="93"/>
      <c r="T16" s="93"/>
      <c r="U16" s="97"/>
      <c r="W16" s="58">
        <v>40</v>
      </c>
      <c r="X16" s="58"/>
      <c r="Y16" s="61">
        <v>42760</v>
      </c>
      <c r="Z16" s="58" t="s">
        <v>519</v>
      </c>
      <c r="AA16" s="58" t="s">
        <v>497</v>
      </c>
      <c r="AB16" s="58">
        <v>9.5</v>
      </c>
      <c r="AC16" s="58" t="s">
        <v>467</v>
      </c>
      <c r="AD16" s="58">
        <v>55</v>
      </c>
    </row>
    <row r="17" spans="1:30" ht="14.4" thickBot="1" x14ac:dyDescent="0.3">
      <c r="A17" s="58">
        <v>12</v>
      </c>
      <c r="B17" s="59">
        <v>7.0599999999999996E-2</v>
      </c>
      <c r="C17" s="59">
        <v>7.1800000000000003E-2</v>
      </c>
      <c r="D17" s="59">
        <v>7.1199999999999999E-2</v>
      </c>
      <c r="O17" s="93"/>
      <c r="P17" s="93"/>
      <c r="Q17" s="93"/>
      <c r="R17" s="93"/>
      <c r="S17" s="93"/>
      <c r="T17" s="93"/>
      <c r="U17" s="97"/>
      <c r="W17" s="58">
        <v>45</v>
      </c>
      <c r="X17" s="58"/>
      <c r="Y17" s="61">
        <v>42815</v>
      </c>
      <c r="Z17" s="58" t="s">
        <v>520</v>
      </c>
      <c r="AA17" s="58" t="s">
        <v>496</v>
      </c>
      <c r="AB17" s="58">
        <v>9.5</v>
      </c>
      <c r="AC17" s="58" t="s">
        <v>467</v>
      </c>
      <c r="AD17" s="58">
        <v>54</v>
      </c>
    </row>
    <row r="18" spans="1:30" ht="14.4" thickBot="1" x14ac:dyDescent="0.3">
      <c r="A18" s="58">
        <v>13</v>
      </c>
      <c r="B18" s="59">
        <v>6.9099999999999995E-2</v>
      </c>
      <c r="C18" s="59">
        <v>7.0400000000000004E-2</v>
      </c>
      <c r="D18" s="59">
        <v>6.9699999999999998E-2</v>
      </c>
      <c r="O18" s="93"/>
      <c r="P18" s="93"/>
      <c r="Q18" s="93"/>
      <c r="R18" s="93"/>
      <c r="S18" s="93"/>
      <c r="T18" s="93"/>
      <c r="U18" s="97"/>
      <c r="W18" s="58">
        <v>50</v>
      </c>
      <c r="X18" s="58"/>
      <c r="Y18" s="61">
        <v>42818</v>
      </c>
      <c r="Z18" s="58" t="s">
        <v>519</v>
      </c>
      <c r="AA18" s="58" t="s">
        <v>499</v>
      </c>
      <c r="AB18" s="58">
        <v>9.5</v>
      </c>
      <c r="AC18" s="58" t="s">
        <v>467</v>
      </c>
      <c r="AD18" s="58">
        <v>53</v>
      </c>
    </row>
    <row r="19" spans="1:30" ht="17.25" customHeight="1" thickBot="1" x14ac:dyDescent="0.3">
      <c r="A19" s="58">
        <v>14</v>
      </c>
      <c r="B19" s="59">
        <v>7.0000000000000007E-2</v>
      </c>
      <c r="C19" s="59">
        <v>6.83E-2</v>
      </c>
      <c r="D19" s="59">
        <v>6.9199999999999998E-2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/>
      <c r="Y19" s="61">
        <v>42804</v>
      </c>
      <c r="Z19" s="58" t="s">
        <v>518</v>
      </c>
      <c r="AA19" s="58" t="s">
        <v>499</v>
      </c>
      <c r="AB19" s="58">
        <v>9.4</v>
      </c>
      <c r="AC19" s="58" t="s">
        <v>467</v>
      </c>
      <c r="AD19" s="58">
        <v>52</v>
      </c>
    </row>
    <row r="20" spans="1:30" ht="17.25" customHeight="1" thickBot="1" x14ac:dyDescent="0.3">
      <c r="A20" s="58">
        <v>15</v>
      </c>
      <c r="B20" s="59">
        <v>7.4800000000000005E-2</v>
      </c>
      <c r="C20" s="59">
        <v>6.93E-2</v>
      </c>
      <c r="D20" s="59">
        <v>7.2099999999999997E-2</v>
      </c>
      <c r="F20" s="58" t="s">
        <v>491</v>
      </c>
      <c r="G20" s="60">
        <v>18896</v>
      </c>
      <c r="H20" s="58">
        <v>0.78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/>
      <c r="Y20" s="61">
        <v>42815</v>
      </c>
      <c r="Z20" s="58" t="s">
        <v>521</v>
      </c>
      <c r="AA20" s="58" t="s">
        <v>496</v>
      </c>
      <c r="AB20" s="58">
        <v>9.1999999999999993</v>
      </c>
      <c r="AC20" s="58" t="s">
        <v>467</v>
      </c>
      <c r="AD20" s="58">
        <v>51</v>
      </c>
    </row>
    <row r="21" spans="1:30" ht="17.25" customHeight="1" thickBot="1" x14ac:dyDescent="0.3">
      <c r="A21" s="58">
        <v>16</v>
      </c>
      <c r="B21" s="59">
        <v>7.5999999999999998E-2</v>
      </c>
      <c r="C21" s="59">
        <v>7.1099999999999997E-2</v>
      </c>
      <c r="D21" s="59">
        <v>7.3599999999999999E-2</v>
      </c>
      <c r="F21" s="58" t="s">
        <v>495</v>
      </c>
      <c r="G21" s="60">
        <v>24842</v>
      </c>
      <c r="H21" s="58">
        <v>1.03</v>
      </c>
      <c r="J21" s="46">
        <v>5</v>
      </c>
      <c r="K21" s="46">
        <f>X6</f>
        <v>0</v>
      </c>
      <c r="L21" s="52"/>
      <c r="M21" s="46"/>
      <c r="N21" s="57">
        <f>K21/$F$2</f>
        <v>0</v>
      </c>
      <c r="O21" s="93"/>
      <c r="P21" s="93"/>
      <c r="Q21" s="93"/>
      <c r="R21" s="93"/>
      <c r="S21" s="93"/>
      <c r="T21" s="93"/>
      <c r="U21" s="97"/>
      <c r="W21" s="58">
        <v>125</v>
      </c>
      <c r="X21" s="58"/>
      <c r="Y21" s="61">
        <v>42744</v>
      </c>
      <c r="Z21" s="58" t="s">
        <v>519</v>
      </c>
      <c r="AA21" s="58" t="s">
        <v>495</v>
      </c>
      <c r="AB21" s="58">
        <v>9.1</v>
      </c>
      <c r="AC21" s="58" t="s">
        <v>467</v>
      </c>
      <c r="AD21" s="58">
        <v>54</v>
      </c>
    </row>
    <row r="22" spans="1:30" ht="17.25" customHeight="1" thickBot="1" x14ac:dyDescent="0.3">
      <c r="A22" s="58">
        <v>17</v>
      </c>
      <c r="B22" s="59">
        <v>7.3200000000000001E-2</v>
      </c>
      <c r="C22" s="59">
        <v>7.0999999999999994E-2</v>
      </c>
      <c r="D22" s="59">
        <v>7.22E-2</v>
      </c>
      <c r="F22" s="58" t="s">
        <v>496</v>
      </c>
      <c r="G22" s="60">
        <v>25377</v>
      </c>
      <c r="H22" s="58">
        <v>1.05</v>
      </c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  <c r="O22" s="93"/>
      <c r="P22" s="93"/>
      <c r="Q22" s="93"/>
      <c r="R22" s="93"/>
      <c r="S22" s="93"/>
      <c r="T22" s="93"/>
      <c r="U22" s="97"/>
      <c r="W22" s="58">
        <v>150</v>
      </c>
      <c r="X22" s="58"/>
      <c r="Y22" s="61">
        <v>42763</v>
      </c>
      <c r="Z22" s="58" t="s">
        <v>522</v>
      </c>
      <c r="AA22" s="58" t="s">
        <v>500</v>
      </c>
      <c r="AB22" s="58">
        <v>9</v>
      </c>
      <c r="AC22" s="58" t="s">
        <v>468</v>
      </c>
      <c r="AD22" s="58">
        <v>50</v>
      </c>
    </row>
    <row r="23" spans="1:30" ht="17.25" customHeight="1" thickBot="1" x14ac:dyDescent="0.3">
      <c r="A23" s="58">
        <v>18</v>
      </c>
      <c r="B23" s="59">
        <v>5.2499999999999998E-2</v>
      </c>
      <c r="C23" s="59">
        <v>5.0299999999999997E-2</v>
      </c>
      <c r="D23" s="59">
        <v>5.1400000000000001E-2</v>
      </c>
      <c r="F23" s="58" t="s">
        <v>497</v>
      </c>
      <c r="G23" s="60">
        <v>25876</v>
      </c>
      <c r="H23" s="58">
        <v>1.07</v>
      </c>
      <c r="J23" s="46">
        <v>20</v>
      </c>
      <c r="K23" s="46">
        <f>X12</f>
        <v>0</v>
      </c>
      <c r="L23" s="52"/>
      <c r="M23" s="46"/>
      <c r="N23" s="57">
        <f t="shared" si="0"/>
        <v>0</v>
      </c>
      <c r="O23" s="93"/>
      <c r="P23" s="93"/>
      <c r="Q23" s="93"/>
      <c r="R23" s="93"/>
      <c r="S23" s="93"/>
      <c r="T23" s="93"/>
      <c r="U23" s="97"/>
      <c r="W23" s="58">
        <v>175</v>
      </c>
      <c r="X23" s="58"/>
      <c r="Y23" s="61">
        <v>42761</v>
      </c>
      <c r="Z23" s="58" t="s">
        <v>526</v>
      </c>
      <c r="AA23" s="58" t="s">
        <v>498</v>
      </c>
      <c r="AB23" s="58">
        <v>9</v>
      </c>
      <c r="AC23" s="58" t="s">
        <v>467</v>
      </c>
      <c r="AD23" s="58">
        <v>53</v>
      </c>
    </row>
    <row r="24" spans="1:30" ht="17.25" customHeight="1" thickBot="1" x14ac:dyDescent="0.3">
      <c r="A24" s="58">
        <v>19</v>
      </c>
      <c r="B24" s="59">
        <v>3.7600000000000001E-2</v>
      </c>
      <c r="C24" s="59">
        <v>3.5799999999999998E-2</v>
      </c>
      <c r="D24" s="59">
        <v>3.6700000000000003E-2</v>
      </c>
      <c r="F24" s="58" t="s">
        <v>498</v>
      </c>
      <c r="G24" s="60">
        <v>25614</v>
      </c>
      <c r="H24" s="58">
        <v>1.06</v>
      </c>
      <c r="J24" s="46">
        <v>30</v>
      </c>
      <c r="K24" s="46">
        <f>X14</f>
        <v>0</v>
      </c>
      <c r="L24" s="52"/>
      <c r="M24" s="46"/>
      <c r="N24" s="57">
        <f t="shared" si="0"/>
        <v>0</v>
      </c>
      <c r="O24" s="93"/>
      <c r="P24" s="93"/>
      <c r="Q24" s="93"/>
      <c r="R24" s="93"/>
      <c r="S24" s="93"/>
      <c r="T24" s="93"/>
      <c r="U24" s="97"/>
      <c r="W24" s="58">
        <v>200</v>
      </c>
      <c r="X24" s="58"/>
      <c r="Y24" s="61">
        <v>42838</v>
      </c>
      <c r="Z24" s="58" t="s">
        <v>519</v>
      </c>
      <c r="AA24" s="58" t="s">
        <v>498</v>
      </c>
      <c r="AB24" s="58">
        <v>8.9</v>
      </c>
      <c r="AC24" s="58" t="s">
        <v>467</v>
      </c>
      <c r="AD24" s="58">
        <v>54</v>
      </c>
    </row>
    <row r="25" spans="1:30" ht="17.25" customHeight="1" thickBot="1" x14ac:dyDescent="0.3">
      <c r="A25" s="58">
        <v>20</v>
      </c>
      <c r="B25" s="59">
        <v>2.87E-2</v>
      </c>
      <c r="C25" s="59">
        <v>2.69E-2</v>
      </c>
      <c r="D25" s="59">
        <v>2.7799999999999998E-2</v>
      </c>
      <c r="F25" s="58" t="s">
        <v>499</v>
      </c>
      <c r="G25" s="60">
        <v>26528</v>
      </c>
      <c r="H25" s="58">
        <v>1.1000000000000001</v>
      </c>
      <c r="J25" s="46">
        <v>50</v>
      </c>
      <c r="K25" s="46">
        <f>X18</f>
        <v>0</v>
      </c>
      <c r="L25" s="52"/>
      <c r="M25" s="46"/>
      <c r="N25" s="57">
        <f t="shared" si="0"/>
        <v>0</v>
      </c>
      <c r="O25" s="93"/>
      <c r="P25" s="93"/>
      <c r="Q25" s="93"/>
      <c r="R25" s="93"/>
      <c r="S25" s="93"/>
      <c r="T25" s="93"/>
      <c r="U25" s="97"/>
      <c r="W25" s="58">
        <v>200</v>
      </c>
      <c r="X25" s="58"/>
      <c r="Y25" s="61">
        <v>42942</v>
      </c>
      <c r="Z25" s="58" t="s">
        <v>519</v>
      </c>
      <c r="AA25" s="58" t="s">
        <v>497</v>
      </c>
      <c r="AB25" s="58">
        <v>8.6</v>
      </c>
      <c r="AC25" s="58" t="s">
        <v>501</v>
      </c>
      <c r="AD25" s="58">
        <v>51</v>
      </c>
    </row>
    <row r="26" spans="1:30" ht="17.25" customHeight="1" thickBot="1" x14ac:dyDescent="0.3">
      <c r="A26" s="58">
        <v>21</v>
      </c>
      <c r="B26" s="59">
        <v>2.1499999999999998E-2</v>
      </c>
      <c r="C26" s="59">
        <v>2.0199999999999999E-2</v>
      </c>
      <c r="D26" s="59">
        <v>2.0899999999999998E-2</v>
      </c>
      <c r="F26" s="58" t="s">
        <v>500</v>
      </c>
      <c r="G26" s="60">
        <v>21442</v>
      </c>
      <c r="H26" s="58">
        <v>0.89</v>
      </c>
      <c r="J26" s="46">
        <v>100</v>
      </c>
      <c r="K26" s="46">
        <f>X20</f>
        <v>0</v>
      </c>
      <c r="L26" s="52"/>
      <c r="M26" s="46"/>
      <c r="N26" s="57">
        <f t="shared" si="0"/>
        <v>0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1.44E-2</v>
      </c>
      <c r="C27" s="59">
        <v>1.4E-2</v>
      </c>
      <c r="D27" s="59">
        <v>1.4200000000000001E-2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9.1000000000000004E-3</v>
      </c>
      <c r="C28" s="59">
        <v>0.01</v>
      </c>
      <c r="D28" s="59">
        <v>9.4999999999999998E-3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570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30900</v>
      </c>
      <c r="H2" s="41" t="s">
        <v>465</v>
      </c>
      <c r="O2" s="108"/>
      <c r="P2" s="108"/>
      <c r="Q2" s="108"/>
      <c r="R2" s="108"/>
      <c r="S2" s="108"/>
      <c r="T2" s="108"/>
      <c r="U2" s="112"/>
      <c r="W2" s="58">
        <v>1</v>
      </c>
      <c r="X2" s="58">
        <v>3441</v>
      </c>
      <c r="Y2" s="61">
        <v>43153</v>
      </c>
      <c r="Z2" s="58" t="s">
        <v>518</v>
      </c>
      <c r="AA2" s="58" t="s">
        <v>498</v>
      </c>
      <c r="AB2" s="58">
        <v>11.2</v>
      </c>
      <c r="AC2" s="58" t="s">
        <v>501</v>
      </c>
      <c r="AD2" s="58">
        <v>53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3421</v>
      </c>
      <c r="Y3" s="61">
        <v>43133</v>
      </c>
      <c r="Z3" s="58" t="s">
        <v>519</v>
      </c>
      <c r="AA3" s="58" t="s">
        <v>499</v>
      </c>
      <c r="AB3" s="58">
        <v>11.1</v>
      </c>
      <c r="AC3" s="58" t="s">
        <v>502</v>
      </c>
      <c r="AD3" s="58">
        <v>50</v>
      </c>
    </row>
    <row r="4" spans="1:30" ht="14.4" thickBot="1" x14ac:dyDescent="0.3">
      <c r="A4" s="42" t="s">
        <v>466</v>
      </c>
      <c r="B4" s="43" t="s">
        <v>501</v>
      </c>
      <c r="C4" s="106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3421</v>
      </c>
      <c r="Y4" s="61">
        <v>43145</v>
      </c>
      <c r="Z4" s="58" t="s">
        <v>518</v>
      </c>
      <c r="AA4" s="58" t="s">
        <v>497</v>
      </c>
      <c r="AB4" s="58">
        <v>11.1</v>
      </c>
      <c r="AC4" s="58" t="s">
        <v>501</v>
      </c>
      <c r="AD4" s="58">
        <v>53</v>
      </c>
    </row>
    <row r="5" spans="1:30" ht="18.75" customHeight="1" thickBot="1" x14ac:dyDescent="0.3">
      <c r="A5" s="58">
        <v>0</v>
      </c>
      <c r="B5" s="59">
        <v>6.0000000000000001E-3</v>
      </c>
      <c r="C5" s="59">
        <v>6.6E-3</v>
      </c>
      <c r="D5" s="59">
        <v>6.3E-3</v>
      </c>
      <c r="F5" s="58" t="s">
        <v>474</v>
      </c>
      <c r="G5" s="60">
        <v>33248</v>
      </c>
      <c r="H5" s="58">
        <v>1.06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3413</v>
      </c>
      <c r="Y5" s="61">
        <v>43154</v>
      </c>
      <c r="Z5" s="58" t="s">
        <v>519</v>
      </c>
      <c r="AA5" s="58" t="s">
        <v>499</v>
      </c>
      <c r="AB5" s="58">
        <v>11.1</v>
      </c>
      <c r="AC5" s="58" t="s">
        <v>501</v>
      </c>
      <c r="AD5" s="58">
        <v>52</v>
      </c>
    </row>
    <row r="6" spans="1:30" ht="17.25" customHeight="1" thickBot="1" x14ac:dyDescent="0.3">
      <c r="A6" s="58">
        <v>1</v>
      </c>
      <c r="B6" s="59">
        <v>3.8E-3</v>
      </c>
      <c r="C6" s="59">
        <v>4.1000000000000003E-3</v>
      </c>
      <c r="D6" s="59">
        <v>3.8999999999999998E-3</v>
      </c>
      <c r="F6" s="58" t="s">
        <v>476</v>
      </c>
      <c r="G6" s="60">
        <v>35007</v>
      </c>
      <c r="H6" s="58">
        <v>1.1200000000000001</v>
      </c>
      <c r="J6" s="47" t="s">
        <v>477</v>
      </c>
      <c r="K6" s="48">
        <f>LARGE((K8,K9),1)</f>
        <v>0.52749140893470792</v>
      </c>
      <c r="N6" s="48" t="s">
        <v>502</v>
      </c>
      <c r="O6" s="93"/>
      <c r="P6" s="93"/>
      <c r="Q6" s="93"/>
      <c r="R6" s="93"/>
      <c r="S6" s="93"/>
      <c r="T6" s="93"/>
      <c r="U6" s="97"/>
      <c r="W6" s="58">
        <v>5</v>
      </c>
      <c r="X6" s="58">
        <v>3411</v>
      </c>
      <c r="Y6" s="61">
        <v>43166</v>
      </c>
      <c r="Z6" s="58" t="s">
        <v>518</v>
      </c>
      <c r="AA6" s="58" t="s">
        <v>497</v>
      </c>
      <c r="AB6" s="58">
        <v>11.1</v>
      </c>
      <c r="AC6" s="58" t="s">
        <v>501</v>
      </c>
      <c r="AD6" s="58">
        <v>50</v>
      </c>
    </row>
    <row r="7" spans="1:30" ht="17.25" customHeight="1" thickBot="1" x14ac:dyDescent="0.3">
      <c r="A7" s="58">
        <v>2</v>
      </c>
      <c r="B7" s="59">
        <v>3.3E-3</v>
      </c>
      <c r="C7" s="59">
        <v>3.0999999999999999E-3</v>
      </c>
      <c r="D7" s="59">
        <v>3.2000000000000002E-3</v>
      </c>
      <c r="F7" s="58" t="s">
        <v>478</v>
      </c>
      <c r="G7" s="60">
        <v>35021</v>
      </c>
      <c r="H7" s="58">
        <v>1.1200000000000001</v>
      </c>
      <c r="J7" s="49" t="s">
        <v>479</v>
      </c>
      <c r="K7" s="48">
        <f>LARGE((K10,K11),1)</f>
        <v>0.52274270196877126</v>
      </c>
      <c r="N7" s="48" t="s">
        <v>501</v>
      </c>
      <c r="O7" s="93"/>
      <c r="P7" s="93"/>
      <c r="Q7" s="93"/>
      <c r="R7" s="93"/>
      <c r="S7" s="93"/>
      <c r="T7" s="93"/>
      <c r="U7" s="97"/>
      <c r="W7" s="58">
        <v>6</v>
      </c>
      <c r="X7" s="58">
        <v>3385</v>
      </c>
      <c r="Y7" s="61">
        <v>43140</v>
      </c>
      <c r="Z7" s="58" t="s">
        <v>519</v>
      </c>
      <c r="AA7" s="58" t="s">
        <v>499</v>
      </c>
      <c r="AB7" s="58">
        <v>11</v>
      </c>
      <c r="AC7" s="58" t="s">
        <v>501</v>
      </c>
      <c r="AD7" s="58">
        <v>51</v>
      </c>
    </row>
    <row r="8" spans="1:30" ht="17.25" customHeight="1" thickBot="1" x14ac:dyDescent="0.35">
      <c r="A8" s="58">
        <v>3</v>
      </c>
      <c r="B8" s="59">
        <v>4.1999999999999997E-3</v>
      </c>
      <c r="C8" s="59">
        <v>3.0999999999999999E-3</v>
      </c>
      <c r="D8" s="59">
        <v>3.7000000000000002E-3</v>
      </c>
      <c r="F8" s="58" t="s">
        <v>480</v>
      </c>
      <c r="G8" s="60">
        <v>33310</v>
      </c>
      <c r="H8" s="58">
        <v>1.07</v>
      </c>
      <c r="K8" s="50">
        <f>LARGE(B11:C11,1)/(B11+C11)</f>
        <v>0.50485436893203883</v>
      </c>
      <c r="O8" s="93"/>
      <c r="P8" s="93"/>
      <c r="Q8" s="93"/>
      <c r="R8" s="93"/>
      <c r="S8" s="93"/>
      <c r="T8" s="93"/>
      <c r="U8" s="97"/>
      <c r="W8" s="58">
        <v>7</v>
      </c>
      <c r="X8" s="58">
        <v>3376</v>
      </c>
      <c r="Y8" s="61">
        <v>43166</v>
      </c>
      <c r="Z8" s="58" t="s">
        <v>519</v>
      </c>
      <c r="AA8" s="58" t="s">
        <v>497</v>
      </c>
      <c r="AB8" s="58">
        <v>11</v>
      </c>
      <c r="AC8" s="58" t="s">
        <v>501</v>
      </c>
      <c r="AD8" s="58">
        <v>54</v>
      </c>
    </row>
    <row r="9" spans="1:30" ht="17.25" customHeight="1" thickBot="1" x14ac:dyDescent="0.35">
      <c r="A9" s="58">
        <v>4</v>
      </c>
      <c r="B9" s="59">
        <v>6.3E-3</v>
      </c>
      <c r="C9" s="59">
        <v>4.7000000000000002E-3</v>
      </c>
      <c r="D9" s="59">
        <v>5.4999999999999997E-3</v>
      </c>
      <c r="F9" s="58" t="s">
        <v>481</v>
      </c>
      <c r="G9" s="60">
        <v>31879</v>
      </c>
      <c r="H9" s="58">
        <v>1.02</v>
      </c>
      <c r="K9" s="50">
        <f>LARGE(B12:C12,1)/(B12+C12)</f>
        <v>0.52749140893470792</v>
      </c>
      <c r="O9" s="93"/>
      <c r="P9" s="93"/>
      <c r="Q9" s="93"/>
      <c r="R9" s="93"/>
      <c r="S9" s="93"/>
      <c r="T9" s="93"/>
      <c r="U9" s="97"/>
      <c r="W9" s="58">
        <v>8</v>
      </c>
      <c r="X9" s="58">
        <v>3375</v>
      </c>
      <c r="Y9" s="61">
        <v>43165</v>
      </c>
      <c r="Z9" s="58" t="s">
        <v>518</v>
      </c>
      <c r="AA9" s="58" t="s">
        <v>496</v>
      </c>
      <c r="AB9" s="58">
        <v>11</v>
      </c>
      <c r="AC9" s="58" t="s">
        <v>501</v>
      </c>
      <c r="AD9" s="58">
        <v>54</v>
      </c>
    </row>
    <row r="10" spans="1:30" ht="17.25" customHeight="1" thickBot="1" x14ac:dyDescent="0.35">
      <c r="A10" s="58">
        <v>5</v>
      </c>
      <c r="B10" s="59">
        <v>1.6500000000000001E-2</v>
      </c>
      <c r="C10" s="59">
        <v>1.34E-2</v>
      </c>
      <c r="D10" s="59">
        <v>1.4999999999999999E-2</v>
      </c>
      <c r="F10" s="58" t="s">
        <v>482</v>
      </c>
      <c r="G10" s="60">
        <v>29371</v>
      </c>
      <c r="H10" s="58">
        <v>0.94</v>
      </c>
      <c r="K10" s="50">
        <f>LARGE(B20:C20,1)/(B20+C20)</f>
        <v>0.52274270196877126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3373</v>
      </c>
      <c r="Y10" s="61">
        <v>43168</v>
      </c>
      <c r="Z10" s="58" t="s">
        <v>518</v>
      </c>
      <c r="AA10" s="58" t="s">
        <v>499</v>
      </c>
      <c r="AB10" s="58">
        <v>11</v>
      </c>
      <c r="AC10" s="58" t="s">
        <v>501</v>
      </c>
      <c r="AD10" s="58">
        <v>51</v>
      </c>
    </row>
    <row r="11" spans="1:30" ht="17.25" customHeight="1" thickBot="1" x14ac:dyDescent="0.35">
      <c r="A11" s="58">
        <v>6</v>
      </c>
      <c r="B11" s="59">
        <v>4.0800000000000003E-2</v>
      </c>
      <c r="C11" s="59">
        <v>4.1599999999999998E-2</v>
      </c>
      <c r="D11" s="59">
        <v>4.1200000000000001E-2</v>
      </c>
      <c r="F11" s="58" t="s">
        <v>483</v>
      </c>
      <c r="G11" s="60">
        <v>30622</v>
      </c>
      <c r="H11" s="58">
        <v>0.98</v>
      </c>
      <c r="K11" s="50">
        <f>LARGE(B21:C21,1)/(B21+C21)</f>
        <v>0.51771286513362336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3369</v>
      </c>
      <c r="Y11" s="61">
        <v>43151</v>
      </c>
      <c r="Z11" s="58" t="s">
        <v>518</v>
      </c>
      <c r="AA11" s="58" t="s">
        <v>496</v>
      </c>
      <c r="AB11" s="58">
        <v>10.9</v>
      </c>
      <c r="AC11" s="58" t="s">
        <v>501</v>
      </c>
      <c r="AD11" s="58">
        <v>54</v>
      </c>
    </row>
    <row r="12" spans="1:30" ht="17.25" customHeight="1" thickBot="1" x14ac:dyDescent="0.3">
      <c r="A12" s="58">
        <v>7</v>
      </c>
      <c r="B12" s="59">
        <v>5.5E-2</v>
      </c>
      <c r="C12" s="59">
        <v>6.1400000000000003E-2</v>
      </c>
      <c r="D12" s="59">
        <v>5.8200000000000002E-2</v>
      </c>
      <c r="F12" s="58" t="s">
        <v>484</v>
      </c>
      <c r="G12" s="60">
        <v>30936</v>
      </c>
      <c r="H12" s="58">
        <v>0.99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3320</v>
      </c>
      <c r="Y12" s="61">
        <v>43157</v>
      </c>
      <c r="Z12" s="58" t="s">
        <v>518</v>
      </c>
      <c r="AA12" s="58" t="s">
        <v>495</v>
      </c>
      <c r="AB12" s="58">
        <v>10.8</v>
      </c>
      <c r="AC12" s="58" t="s">
        <v>501</v>
      </c>
      <c r="AD12" s="58">
        <v>54</v>
      </c>
    </row>
    <row r="13" spans="1:30" ht="17.25" customHeight="1" thickBot="1" x14ac:dyDescent="0.3">
      <c r="A13" s="58">
        <v>8</v>
      </c>
      <c r="B13" s="59">
        <v>5.1799999999999999E-2</v>
      </c>
      <c r="C13" s="59">
        <v>6.1199999999999997E-2</v>
      </c>
      <c r="D13" s="59">
        <v>5.6500000000000002E-2</v>
      </c>
      <c r="F13" s="58" t="s">
        <v>485</v>
      </c>
      <c r="G13" s="60">
        <v>27846</v>
      </c>
      <c r="H13" s="58">
        <v>0.89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3299</v>
      </c>
      <c r="Y13" s="61">
        <v>43125</v>
      </c>
      <c r="Z13" s="58" t="s">
        <v>518</v>
      </c>
      <c r="AA13" s="58" t="s">
        <v>498</v>
      </c>
      <c r="AB13" s="58">
        <v>10.7</v>
      </c>
      <c r="AC13" s="58" t="s">
        <v>501</v>
      </c>
      <c r="AD13" s="58">
        <v>53</v>
      </c>
    </row>
    <row r="14" spans="1:30" ht="14.4" thickBot="1" x14ac:dyDescent="0.3">
      <c r="A14" s="58">
        <v>9</v>
      </c>
      <c r="B14" s="59">
        <v>5.0299999999999997E-2</v>
      </c>
      <c r="C14" s="59">
        <v>6.0499999999999998E-2</v>
      </c>
      <c r="D14" s="59">
        <v>5.5300000000000002E-2</v>
      </c>
      <c r="F14" s="58" t="s">
        <v>486</v>
      </c>
      <c r="G14" s="60">
        <v>29272</v>
      </c>
      <c r="H14" s="58">
        <v>0.94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3271</v>
      </c>
      <c r="Y14" s="61">
        <v>43147</v>
      </c>
      <c r="Z14" s="58" t="s">
        <v>518</v>
      </c>
      <c r="AA14" s="58" t="s">
        <v>499</v>
      </c>
      <c r="AB14" s="58">
        <v>10.6</v>
      </c>
      <c r="AC14" s="58" t="s">
        <v>501</v>
      </c>
      <c r="AD14" s="58">
        <v>51</v>
      </c>
    </row>
    <row r="15" spans="1:30" ht="14.4" thickBot="1" x14ac:dyDescent="0.3">
      <c r="A15" s="58">
        <v>10</v>
      </c>
      <c r="B15" s="59">
        <v>5.6399999999999999E-2</v>
      </c>
      <c r="C15" s="59">
        <v>6.3200000000000006E-2</v>
      </c>
      <c r="D15" s="59">
        <v>5.9700000000000003E-2</v>
      </c>
      <c r="F15" s="58" t="s">
        <v>487</v>
      </c>
      <c r="G15" s="60">
        <v>27563</v>
      </c>
      <c r="H15" s="58">
        <v>0.88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3259</v>
      </c>
      <c r="Y15" s="61">
        <v>43147</v>
      </c>
      <c r="Z15" s="58" t="s">
        <v>519</v>
      </c>
      <c r="AA15" s="58" t="s">
        <v>499</v>
      </c>
      <c r="AB15" s="58">
        <v>10.6</v>
      </c>
      <c r="AC15" s="58" t="s">
        <v>501</v>
      </c>
      <c r="AD15" s="58">
        <v>51</v>
      </c>
    </row>
    <row r="16" spans="1:30" ht="14.4" thickBot="1" x14ac:dyDescent="0.3">
      <c r="A16" s="58">
        <v>11</v>
      </c>
      <c r="B16" s="59">
        <v>6.1499999999999999E-2</v>
      </c>
      <c r="C16" s="59">
        <v>6.3299999999999995E-2</v>
      </c>
      <c r="D16" s="59">
        <v>6.2399999999999997E-2</v>
      </c>
      <c r="F16" s="58" t="s">
        <v>488</v>
      </c>
      <c r="G16" s="60">
        <v>27886</v>
      </c>
      <c r="H16" s="58">
        <v>0.89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3251</v>
      </c>
      <c r="Y16" s="61">
        <v>43431</v>
      </c>
      <c r="Z16" s="58" t="s">
        <v>518</v>
      </c>
      <c r="AA16" s="58" t="s">
        <v>496</v>
      </c>
      <c r="AB16" s="58">
        <v>10.6</v>
      </c>
      <c r="AC16" s="58" t="s">
        <v>501</v>
      </c>
      <c r="AD16" s="58">
        <v>55</v>
      </c>
    </row>
    <row r="17" spans="1:30" ht="14.4" thickBot="1" x14ac:dyDescent="0.3">
      <c r="A17" s="58">
        <v>12</v>
      </c>
      <c r="B17" s="59">
        <v>6.5799999999999997E-2</v>
      </c>
      <c r="C17" s="59">
        <v>6.8900000000000003E-2</v>
      </c>
      <c r="D17" s="59">
        <v>6.7400000000000002E-2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3241</v>
      </c>
      <c r="Y17" s="61">
        <v>43173</v>
      </c>
      <c r="Z17" s="58" t="s">
        <v>518</v>
      </c>
      <c r="AA17" s="58" t="s">
        <v>497</v>
      </c>
      <c r="AB17" s="58">
        <v>10.5</v>
      </c>
      <c r="AC17" s="58" t="s">
        <v>501</v>
      </c>
      <c r="AD17" s="58">
        <v>53</v>
      </c>
    </row>
    <row r="18" spans="1:30" ht="14.4" thickBot="1" x14ac:dyDescent="0.3">
      <c r="A18" s="58">
        <v>13</v>
      </c>
      <c r="B18" s="59">
        <v>6.6199999999999995E-2</v>
      </c>
      <c r="C18" s="59">
        <v>6.5500000000000003E-2</v>
      </c>
      <c r="D18" s="59">
        <v>6.59E-2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3229</v>
      </c>
      <c r="Y18" s="61">
        <v>43181</v>
      </c>
      <c r="Z18" s="58" t="s">
        <v>518</v>
      </c>
      <c r="AA18" s="58" t="s">
        <v>498</v>
      </c>
      <c r="AB18" s="58">
        <v>10.5</v>
      </c>
      <c r="AC18" s="58" t="s">
        <v>501</v>
      </c>
      <c r="AD18" s="58">
        <v>54</v>
      </c>
    </row>
    <row r="19" spans="1:30" ht="17.25" customHeight="1" thickBot="1" x14ac:dyDescent="0.3">
      <c r="A19" s="58">
        <v>14</v>
      </c>
      <c r="B19" s="59">
        <v>7.1499999999999994E-2</v>
      </c>
      <c r="C19" s="59">
        <v>6.7599999999999993E-2</v>
      </c>
      <c r="D19" s="59">
        <v>6.9599999999999995E-2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3184</v>
      </c>
      <c r="Y19" s="61">
        <v>43180</v>
      </c>
      <c r="Z19" s="58" t="s">
        <v>519</v>
      </c>
      <c r="AA19" s="58" t="s">
        <v>497</v>
      </c>
      <c r="AB19" s="58">
        <v>10.3</v>
      </c>
      <c r="AC19" s="58" t="s">
        <v>501</v>
      </c>
      <c r="AD19" s="58">
        <v>54</v>
      </c>
    </row>
    <row r="20" spans="1:30" ht="17.25" customHeight="1" thickBot="1" x14ac:dyDescent="0.3">
      <c r="A20" s="58">
        <v>15</v>
      </c>
      <c r="B20" s="59">
        <v>7.6999999999999999E-2</v>
      </c>
      <c r="C20" s="59">
        <v>7.0300000000000001E-2</v>
      </c>
      <c r="D20" s="59">
        <v>7.3700000000000002E-2</v>
      </c>
      <c r="F20" s="58" t="s">
        <v>491</v>
      </c>
      <c r="G20" s="60">
        <v>23103</v>
      </c>
      <c r="H20" s="58">
        <v>0.74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3134</v>
      </c>
      <c r="Y20" s="61">
        <v>43453</v>
      </c>
      <c r="Z20" s="58" t="s">
        <v>519</v>
      </c>
      <c r="AA20" s="58" t="s">
        <v>497</v>
      </c>
      <c r="AB20" s="58">
        <v>10.199999999999999</v>
      </c>
      <c r="AC20" s="58" t="s">
        <v>501</v>
      </c>
      <c r="AD20" s="58">
        <v>52</v>
      </c>
    </row>
    <row r="21" spans="1:30" ht="17.25" customHeight="1" thickBot="1" x14ac:dyDescent="0.3">
      <c r="A21" s="58">
        <v>16</v>
      </c>
      <c r="B21" s="59">
        <v>8.3299999999999999E-2</v>
      </c>
      <c r="C21" s="59">
        <v>7.7600000000000002E-2</v>
      </c>
      <c r="D21" s="59">
        <v>8.0500000000000002E-2</v>
      </c>
      <c r="F21" s="58" t="s">
        <v>495</v>
      </c>
      <c r="G21" s="60">
        <v>32153</v>
      </c>
      <c r="H21" s="58">
        <v>1.03</v>
      </c>
      <c r="J21" s="46">
        <v>5</v>
      </c>
      <c r="K21" s="46">
        <f>X6</f>
        <v>3411</v>
      </c>
      <c r="L21" s="52"/>
      <c r="M21" s="46"/>
      <c r="N21" s="57">
        <f>K21/$F$2</f>
        <v>0.11038834951456311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3089</v>
      </c>
      <c r="Y21" s="61">
        <v>43412</v>
      </c>
      <c r="Z21" s="58" t="s">
        <v>518</v>
      </c>
      <c r="AA21" s="58" t="s">
        <v>498</v>
      </c>
      <c r="AB21" s="58">
        <v>10</v>
      </c>
      <c r="AC21" s="58" t="s">
        <v>501</v>
      </c>
      <c r="AD21" s="58">
        <v>52</v>
      </c>
    </row>
    <row r="22" spans="1:30" ht="17.25" customHeight="1" thickBot="1" x14ac:dyDescent="0.3">
      <c r="A22" s="58">
        <v>17</v>
      </c>
      <c r="B22" s="59">
        <v>8.4400000000000003E-2</v>
      </c>
      <c r="C22" s="59">
        <v>7.9899999999999999E-2</v>
      </c>
      <c r="D22" s="59">
        <v>8.2199999999999995E-2</v>
      </c>
      <c r="F22" s="58" t="s">
        <v>496</v>
      </c>
      <c r="G22" s="60">
        <v>33253</v>
      </c>
      <c r="H22" s="58">
        <v>1.06</v>
      </c>
      <c r="J22" s="46">
        <v>10</v>
      </c>
      <c r="K22" s="46">
        <f>X11</f>
        <v>3369</v>
      </c>
      <c r="L22" s="52"/>
      <c r="M22" s="46"/>
      <c r="N22" s="57">
        <f t="shared" ref="N22:N28" si="0">K22/$F$2</f>
        <v>0.10902912621359223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3050</v>
      </c>
      <c r="Y22" s="61">
        <v>43385</v>
      </c>
      <c r="Z22" s="58" t="s">
        <v>518</v>
      </c>
      <c r="AA22" s="58" t="s">
        <v>499</v>
      </c>
      <c r="AB22" s="58">
        <v>9.9</v>
      </c>
      <c r="AC22" s="58" t="s">
        <v>501</v>
      </c>
      <c r="AD22" s="58">
        <v>52</v>
      </c>
    </row>
    <row r="23" spans="1:30" ht="17.25" customHeight="1" thickBot="1" x14ac:dyDescent="0.3">
      <c r="A23" s="58">
        <v>18</v>
      </c>
      <c r="B23" s="59">
        <v>6.0999999999999999E-2</v>
      </c>
      <c r="C23" s="59">
        <v>6.0999999999999999E-2</v>
      </c>
      <c r="D23" s="59">
        <v>6.0999999999999999E-2</v>
      </c>
      <c r="F23" s="58" t="s">
        <v>497</v>
      </c>
      <c r="G23" s="60">
        <v>33813</v>
      </c>
      <c r="H23" s="58">
        <v>1.08</v>
      </c>
      <c r="J23" s="46">
        <v>20</v>
      </c>
      <c r="K23" s="46">
        <f>X12</f>
        <v>3320</v>
      </c>
      <c r="L23" s="52"/>
      <c r="M23" s="46"/>
      <c r="N23" s="57">
        <f t="shared" si="0"/>
        <v>0.10744336569579288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3004</v>
      </c>
      <c r="Y23" s="61">
        <v>43165</v>
      </c>
      <c r="Z23" s="58" t="s">
        <v>520</v>
      </c>
      <c r="AA23" s="58" t="s">
        <v>496</v>
      </c>
      <c r="AB23" s="58">
        <v>9.8000000000000007</v>
      </c>
      <c r="AC23" s="58" t="s">
        <v>501</v>
      </c>
      <c r="AD23" s="58">
        <v>56</v>
      </c>
    </row>
    <row r="24" spans="1:30" ht="17.25" customHeight="1" thickBot="1" x14ac:dyDescent="0.3">
      <c r="A24" s="58">
        <v>19</v>
      </c>
      <c r="B24" s="59">
        <v>4.4999999999999998E-2</v>
      </c>
      <c r="C24" s="59">
        <v>4.1799999999999997E-2</v>
      </c>
      <c r="D24" s="59">
        <v>4.3400000000000001E-2</v>
      </c>
      <c r="F24" s="58" t="s">
        <v>498</v>
      </c>
      <c r="G24" s="60">
        <v>32704</v>
      </c>
      <c r="H24" s="58">
        <v>1.05</v>
      </c>
      <c r="J24" s="46">
        <v>30</v>
      </c>
      <c r="K24" s="46">
        <f>X14</f>
        <v>3271</v>
      </c>
      <c r="L24" s="52"/>
      <c r="M24" s="46"/>
      <c r="N24" s="57">
        <f t="shared" si="0"/>
        <v>0.10585760517799353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2973</v>
      </c>
      <c r="Y24" s="61">
        <v>43214</v>
      </c>
      <c r="Z24" s="58" t="s">
        <v>518</v>
      </c>
      <c r="AA24" s="58" t="s">
        <v>496</v>
      </c>
      <c r="AB24" s="58">
        <v>9.6999999999999993</v>
      </c>
      <c r="AC24" s="58" t="s">
        <v>501</v>
      </c>
      <c r="AD24" s="58">
        <v>52</v>
      </c>
    </row>
    <row r="25" spans="1:30" ht="17.25" customHeight="1" thickBot="1" x14ac:dyDescent="0.3">
      <c r="A25" s="58">
        <v>20</v>
      </c>
      <c r="B25" s="59">
        <v>3.5900000000000001E-2</v>
      </c>
      <c r="C25" s="59">
        <v>3.15E-2</v>
      </c>
      <c r="D25" s="59">
        <v>3.3700000000000001E-2</v>
      </c>
      <c r="F25" s="58" t="s">
        <v>499</v>
      </c>
      <c r="G25" s="60">
        <v>35181</v>
      </c>
      <c r="H25" s="58">
        <v>1.1299999999999999</v>
      </c>
      <c r="J25" s="46">
        <v>50</v>
      </c>
      <c r="K25" s="46">
        <f>X18</f>
        <v>3229</v>
      </c>
      <c r="L25" s="52"/>
      <c r="M25" s="46"/>
      <c r="N25" s="57">
        <f t="shared" si="0"/>
        <v>0.10449838187702265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2.6700000000000002E-2</v>
      </c>
      <c r="C26" s="59">
        <v>2.3199999999999998E-2</v>
      </c>
      <c r="D26" s="59">
        <v>2.4899999999999999E-2</v>
      </c>
      <c r="F26" s="58" t="s">
        <v>500</v>
      </c>
      <c r="G26" s="60">
        <v>28053</v>
      </c>
      <c r="H26" s="58">
        <v>0.9</v>
      </c>
      <c r="J26" s="46">
        <v>100</v>
      </c>
      <c r="K26" s="46">
        <f>X20</f>
        <v>3134</v>
      </c>
      <c r="L26" s="52"/>
      <c r="M26" s="46"/>
      <c r="N26" s="57">
        <f t="shared" si="0"/>
        <v>0.10142394822006473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1.67E-2</v>
      </c>
      <c r="C27" s="59">
        <v>1.6199999999999999E-2</v>
      </c>
      <c r="D27" s="59">
        <v>1.6500000000000001E-2</v>
      </c>
      <c r="J27" s="46">
        <v>150</v>
      </c>
      <c r="K27" s="46">
        <f>X22</f>
        <v>3050</v>
      </c>
      <c r="L27" s="52"/>
      <c r="M27" s="46"/>
      <c r="N27" s="57">
        <f t="shared" si="0"/>
        <v>9.8705501618122971E-2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1.04E-2</v>
      </c>
      <c r="C28" s="59">
        <v>1.03E-2</v>
      </c>
      <c r="D28" s="59">
        <v>1.03E-2</v>
      </c>
      <c r="J28" s="46">
        <v>200</v>
      </c>
      <c r="K28" s="46">
        <f>X24</f>
        <v>2973</v>
      </c>
      <c r="L28" s="52"/>
      <c r="M28" s="46"/>
      <c r="N28" s="57">
        <f t="shared" si="0"/>
        <v>9.6213592233009709E-2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3" sqref="F3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588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29300</v>
      </c>
      <c r="H2" s="41" t="s">
        <v>465</v>
      </c>
      <c r="O2" s="108"/>
      <c r="P2" s="108"/>
      <c r="Q2" s="108"/>
      <c r="R2" s="108"/>
      <c r="S2" s="108"/>
      <c r="T2" s="108"/>
      <c r="U2" s="112"/>
      <c r="W2" s="58">
        <v>1</v>
      </c>
      <c r="X2" s="58">
        <v>3085</v>
      </c>
      <c r="Y2" s="61">
        <v>43154</v>
      </c>
      <c r="Z2" s="58" t="s">
        <v>519</v>
      </c>
      <c r="AA2" s="58" t="s">
        <v>499</v>
      </c>
      <c r="AB2" s="58">
        <v>10.199999999999999</v>
      </c>
      <c r="AC2" s="58" t="s">
        <v>501</v>
      </c>
      <c r="AD2" s="58">
        <v>55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2985</v>
      </c>
      <c r="Y3" s="61">
        <v>43126</v>
      </c>
      <c r="Z3" s="58" t="s">
        <v>519</v>
      </c>
      <c r="AA3" s="58" t="s">
        <v>499</v>
      </c>
      <c r="AB3" s="58">
        <v>9.9</v>
      </c>
      <c r="AC3" s="58" t="s">
        <v>501</v>
      </c>
      <c r="AD3" s="58">
        <v>52</v>
      </c>
    </row>
    <row r="4" spans="1:30" ht="14.4" thickBot="1" x14ac:dyDescent="0.3">
      <c r="A4" s="42" t="s">
        <v>466</v>
      </c>
      <c r="B4" s="43" t="s">
        <v>501</v>
      </c>
      <c r="C4" s="106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2957</v>
      </c>
      <c r="Y4" s="61">
        <v>43162</v>
      </c>
      <c r="Z4" s="58" t="s">
        <v>521</v>
      </c>
      <c r="AA4" s="58" t="s">
        <v>500</v>
      </c>
      <c r="AB4" s="58">
        <v>9.8000000000000007</v>
      </c>
      <c r="AC4" s="58" t="s">
        <v>501</v>
      </c>
      <c r="AD4" s="58">
        <v>52</v>
      </c>
    </row>
    <row r="5" spans="1:30" ht="18.75" customHeight="1" thickBot="1" x14ac:dyDescent="0.3">
      <c r="A5" s="58">
        <v>0</v>
      </c>
      <c r="B5" s="59">
        <v>5.3E-3</v>
      </c>
      <c r="C5" s="59">
        <v>6.7999999999999996E-3</v>
      </c>
      <c r="D5" s="59">
        <v>6.0000000000000001E-3</v>
      </c>
      <c r="F5" s="58" t="s">
        <v>474</v>
      </c>
      <c r="G5" s="60">
        <v>28429</v>
      </c>
      <c r="H5" s="58">
        <v>0.96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2925</v>
      </c>
      <c r="Y5" s="61">
        <v>43147</v>
      </c>
      <c r="Z5" s="58" t="s">
        <v>520</v>
      </c>
      <c r="AA5" s="58" t="s">
        <v>499</v>
      </c>
      <c r="AB5" s="58">
        <v>9.6999999999999993</v>
      </c>
      <c r="AC5" s="58" t="s">
        <v>501</v>
      </c>
      <c r="AD5" s="58">
        <v>57</v>
      </c>
    </row>
    <row r="6" spans="1:30" ht="17.25" customHeight="1" thickBot="1" x14ac:dyDescent="0.3">
      <c r="A6" s="58">
        <v>1</v>
      </c>
      <c r="B6" s="59">
        <v>3.3999999999999998E-3</v>
      </c>
      <c r="C6" s="59">
        <v>4.3E-3</v>
      </c>
      <c r="D6" s="59">
        <v>3.8E-3</v>
      </c>
      <c r="F6" s="58" t="s">
        <v>476</v>
      </c>
      <c r="G6" s="60">
        <v>30247</v>
      </c>
      <c r="H6" s="58">
        <v>1.02</v>
      </c>
      <c r="J6" s="47" t="s">
        <v>477</v>
      </c>
      <c r="K6" s="48">
        <f>LARGE((K8,K9),1)</f>
        <v>0.59118942731277535</v>
      </c>
      <c r="N6" s="48" t="s">
        <v>501</v>
      </c>
      <c r="O6" s="93"/>
      <c r="P6" s="93"/>
      <c r="Q6" s="93"/>
      <c r="R6" s="93"/>
      <c r="S6" s="93"/>
      <c r="T6" s="93"/>
      <c r="U6" s="97"/>
      <c r="W6" s="58">
        <v>5</v>
      </c>
      <c r="X6" s="58">
        <v>2924</v>
      </c>
      <c r="Y6" s="61">
        <v>43134</v>
      </c>
      <c r="Z6" s="58" t="s">
        <v>521</v>
      </c>
      <c r="AA6" s="58" t="s">
        <v>500</v>
      </c>
      <c r="AB6" s="58">
        <v>9.6999999999999993</v>
      </c>
      <c r="AC6" s="58" t="s">
        <v>501</v>
      </c>
      <c r="AD6" s="58">
        <v>52</v>
      </c>
    </row>
    <row r="7" spans="1:30" ht="17.25" customHeight="1" thickBot="1" x14ac:dyDescent="0.3">
      <c r="A7" s="58">
        <v>2</v>
      </c>
      <c r="B7" s="59">
        <v>2.8999999999999998E-3</v>
      </c>
      <c r="C7" s="59">
        <v>3.2000000000000002E-3</v>
      </c>
      <c r="D7" s="59">
        <v>3.0000000000000001E-3</v>
      </c>
      <c r="F7" s="58" t="s">
        <v>478</v>
      </c>
      <c r="G7" s="60">
        <v>29431</v>
      </c>
      <c r="H7" s="58">
        <v>1</v>
      </c>
      <c r="J7" s="49" t="s">
        <v>479</v>
      </c>
      <c r="K7" s="48">
        <f>LARGE((K10,K11),1)</f>
        <v>0.51901267511674454</v>
      </c>
      <c r="N7" s="48" t="s">
        <v>502</v>
      </c>
      <c r="O7" s="93"/>
      <c r="P7" s="93"/>
      <c r="Q7" s="93"/>
      <c r="R7" s="93"/>
      <c r="S7" s="93"/>
      <c r="T7" s="93"/>
      <c r="U7" s="97"/>
      <c r="W7" s="58">
        <v>6</v>
      </c>
      <c r="X7" s="58">
        <v>2920</v>
      </c>
      <c r="Y7" s="61">
        <v>43119</v>
      </c>
      <c r="Z7" s="58" t="s">
        <v>520</v>
      </c>
      <c r="AA7" s="58" t="s">
        <v>499</v>
      </c>
      <c r="AB7" s="58">
        <v>9.6999999999999993</v>
      </c>
      <c r="AC7" s="58" t="s">
        <v>501</v>
      </c>
      <c r="AD7" s="58">
        <v>54</v>
      </c>
    </row>
    <row r="8" spans="1:30" ht="17.25" customHeight="1" thickBot="1" x14ac:dyDescent="0.35">
      <c r="A8" s="58">
        <v>3</v>
      </c>
      <c r="B8" s="59">
        <v>3.8999999999999998E-3</v>
      </c>
      <c r="C8" s="59">
        <v>2.8E-3</v>
      </c>
      <c r="D8" s="59">
        <v>3.3999999999999998E-3</v>
      </c>
      <c r="F8" s="58" t="s">
        <v>480</v>
      </c>
      <c r="G8" s="60">
        <v>26826</v>
      </c>
      <c r="H8" s="58"/>
      <c r="K8" s="50">
        <f>LARGE(B11:C11,1)/(B11+C11)</f>
        <v>0.58481012658227849</v>
      </c>
      <c r="O8" s="93"/>
      <c r="P8" s="93"/>
      <c r="Q8" s="93"/>
      <c r="R8" s="93"/>
      <c r="S8" s="93"/>
      <c r="T8" s="93"/>
      <c r="U8" s="97"/>
      <c r="W8" s="58">
        <v>7</v>
      </c>
      <c r="X8" s="58">
        <v>2913</v>
      </c>
      <c r="Y8" s="61">
        <v>43160</v>
      </c>
      <c r="Z8" s="58" t="s">
        <v>518</v>
      </c>
      <c r="AA8" s="58" t="s">
        <v>498</v>
      </c>
      <c r="AB8" s="58">
        <v>9.6999999999999993</v>
      </c>
      <c r="AC8" s="58" t="s">
        <v>501</v>
      </c>
      <c r="AD8" s="58">
        <v>54</v>
      </c>
    </row>
    <row r="9" spans="1:30" ht="17.25" customHeight="1" thickBot="1" x14ac:dyDescent="0.35">
      <c r="A9" s="58">
        <v>4</v>
      </c>
      <c r="B9" s="59">
        <v>6.4000000000000003E-3</v>
      </c>
      <c r="C9" s="59">
        <v>3.5000000000000001E-3</v>
      </c>
      <c r="D9" s="59">
        <v>5.0000000000000001E-3</v>
      </c>
      <c r="F9" s="58" t="s">
        <v>481</v>
      </c>
      <c r="G9" s="60">
        <v>30288</v>
      </c>
      <c r="H9" s="58">
        <v>1.03</v>
      </c>
      <c r="K9" s="50">
        <f>LARGE(B12:C12,1)/(B12+C12)</f>
        <v>0.59118942731277535</v>
      </c>
      <c r="O9" s="93"/>
      <c r="P9" s="93"/>
      <c r="Q9" s="93"/>
      <c r="R9" s="93"/>
      <c r="S9" s="93"/>
      <c r="T9" s="93"/>
      <c r="U9" s="97"/>
      <c r="W9" s="58">
        <v>8</v>
      </c>
      <c r="X9" s="58">
        <v>2886</v>
      </c>
      <c r="Y9" s="61">
        <v>43172</v>
      </c>
      <c r="Z9" s="58" t="s">
        <v>518</v>
      </c>
      <c r="AA9" s="58" t="s">
        <v>496</v>
      </c>
      <c r="AB9" s="58">
        <v>9.6</v>
      </c>
      <c r="AC9" s="58" t="s">
        <v>501</v>
      </c>
      <c r="AD9" s="58">
        <v>51</v>
      </c>
    </row>
    <row r="10" spans="1:30" ht="17.25" customHeight="1" thickBot="1" x14ac:dyDescent="0.35">
      <c r="A10" s="58">
        <v>5</v>
      </c>
      <c r="B10" s="59">
        <v>1.6199999999999999E-2</v>
      </c>
      <c r="C10" s="59">
        <v>1.01E-2</v>
      </c>
      <c r="D10" s="59">
        <v>1.3299999999999999E-2</v>
      </c>
      <c r="F10" s="58" t="s">
        <v>482</v>
      </c>
      <c r="G10" s="60">
        <v>28886</v>
      </c>
      <c r="H10" s="58">
        <v>0.98</v>
      </c>
      <c r="K10" s="50">
        <f>LARGE(B20:C20,1)/(B20+C20)</f>
        <v>0.50168804861580019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2882</v>
      </c>
      <c r="Y10" s="61">
        <v>43182</v>
      </c>
      <c r="Z10" s="58" t="s">
        <v>520</v>
      </c>
      <c r="AA10" s="58" t="s">
        <v>499</v>
      </c>
      <c r="AB10" s="58">
        <v>9.6</v>
      </c>
      <c r="AC10" s="58" t="s">
        <v>501</v>
      </c>
      <c r="AD10" s="58">
        <v>54</v>
      </c>
    </row>
    <row r="11" spans="1:30" ht="17.25" customHeight="1" thickBot="1" x14ac:dyDescent="0.35">
      <c r="A11" s="58">
        <v>6</v>
      </c>
      <c r="B11" s="59">
        <v>4.6199999999999998E-2</v>
      </c>
      <c r="C11" s="59">
        <v>3.2800000000000003E-2</v>
      </c>
      <c r="D11" s="59">
        <v>3.9800000000000002E-2</v>
      </c>
      <c r="F11" s="58" t="s">
        <v>483</v>
      </c>
      <c r="G11" s="60">
        <v>28379</v>
      </c>
      <c r="H11" s="58">
        <v>0.96</v>
      </c>
      <c r="K11" s="50">
        <f>LARGE(B21:C21,1)/(B21+C21)</f>
        <v>0.51901267511674454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2873</v>
      </c>
      <c r="Y11" s="61">
        <v>43189</v>
      </c>
      <c r="Z11" s="58" t="s">
        <v>520</v>
      </c>
      <c r="AA11" s="58" t="s">
        <v>499</v>
      </c>
      <c r="AB11" s="58">
        <v>9.5</v>
      </c>
      <c r="AC11" s="58" t="s">
        <v>501</v>
      </c>
      <c r="AD11" s="58">
        <v>53</v>
      </c>
    </row>
    <row r="12" spans="1:30" ht="17.25" customHeight="1" thickBot="1" x14ac:dyDescent="0.3">
      <c r="A12" s="58">
        <v>7</v>
      </c>
      <c r="B12" s="59">
        <v>6.7100000000000007E-2</v>
      </c>
      <c r="C12" s="59">
        <v>4.6399999999999997E-2</v>
      </c>
      <c r="D12" s="59">
        <v>5.7200000000000001E-2</v>
      </c>
      <c r="F12" s="58" t="s">
        <v>484</v>
      </c>
      <c r="G12" s="60">
        <v>29277</v>
      </c>
      <c r="H12" s="58">
        <v>0.99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2840</v>
      </c>
      <c r="Y12" s="61">
        <v>43127</v>
      </c>
      <c r="Z12" s="58" t="s">
        <v>521</v>
      </c>
      <c r="AA12" s="58" t="s">
        <v>500</v>
      </c>
      <c r="AB12" s="58">
        <v>9.4</v>
      </c>
      <c r="AC12" s="58" t="s">
        <v>501</v>
      </c>
      <c r="AD12" s="58">
        <v>50</v>
      </c>
    </row>
    <row r="13" spans="1:30" ht="17.25" customHeight="1" thickBot="1" x14ac:dyDescent="0.3">
      <c r="A13" s="58">
        <v>8</v>
      </c>
      <c r="B13" s="59">
        <v>6.1199999999999997E-2</v>
      </c>
      <c r="C13" s="59">
        <v>5.3999999999999999E-2</v>
      </c>
      <c r="D13" s="59">
        <v>5.7799999999999997E-2</v>
      </c>
      <c r="F13" s="58" t="s">
        <v>485</v>
      </c>
      <c r="G13" s="60">
        <v>29180</v>
      </c>
      <c r="H13" s="58">
        <v>0.99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2825</v>
      </c>
      <c r="Y13" s="61">
        <v>43165</v>
      </c>
      <c r="Z13" s="58" t="s">
        <v>518</v>
      </c>
      <c r="AA13" s="58" t="s">
        <v>496</v>
      </c>
      <c r="AB13" s="58">
        <v>9.4</v>
      </c>
      <c r="AC13" s="58" t="s">
        <v>501</v>
      </c>
      <c r="AD13" s="58">
        <v>52</v>
      </c>
    </row>
    <row r="14" spans="1:30" ht="14.4" thickBot="1" x14ac:dyDescent="0.3">
      <c r="A14" s="58">
        <v>9</v>
      </c>
      <c r="B14" s="59">
        <v>5.8200000000000002E-2</v>
      </c>
      <c r="C14" s="59">
        <v>5.7799999999999997E-2</v>
      </c>
      <c r="D14" s="59">
        <v>5.8099999999999999E-2</v>
      </c>
      <c r="F14" s="58" t="s">
        <v>486</v>
      </c>
      <c r="G14" s="60">
        <v>30078</v>
      </c>
      <c r="H14" s="58">
        <v>1.02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2813</v>
      </c>
      <c r="Y14" s="61">
        <v>43137</v>
      </c>
      <c r="Z14" s="58" t="s">
        <v>519</v>
      </c>
      <c r="AA14" s="58" t="s">
        <v>496</v>
      </c>
      <c r="AB14" s="58">
        <v>9.3000000000000007</v>
      </c>
      <c r="AC14" s="58" t="s">
        <v>501</v>
      </c>
      <c r="AD14" s="58">
        <v>53</v>
      </c>
    </row>
    <row r="15" spans="1:30" ht="14.4" thickBot="1" x14ac:dyDescent="0.3">
      <c r="A15" s="58">
        <v>10</v>
      </c>
      <c r="B15" s="59">
        <v>6.4399999999999999E-2</v>
      </c>
      <c r="C15" s="59">
        <v>6.54E-2</v>
      </c>
      <c r="D15" s="59">
        <v>6.4899999999999999E-2</v>
      </c>
      <c r="F15" s="58" t="s">
        <v>487</v>
      </c>
      <c r="G15" s="60">
        <v>30791</v>
      </c>
      <c r="H15" s="58">
        <v>1.04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2809</v>
      </c>
      <c r="Y15" s="61">
        <v>43157</v>
      </c>
      <c r="Z15" s="58" t="s">
        <v>519</v>
      </c>
      <c r="AA15" s="58" t="s">
        <v>495</v>
      </c>
      <c r="AB15" s="58">
        <v>9.3000000000000007</v>
      </c>
      <c r="AC15" s="58" t="s">
        <v>501</v>
      </c>
      <c r="AD15" s="58">
        <v>53</v>
      </c>
    </row>
    <row r="16" spans="1:30" ht="14.4" thickBot="1" x14ac:dyDescent="0.3">
      <c r="A16" s="58">
        <v>11</v>
      </c>
      <c r="B16" s="59">
        <v>6.7500000000000004E-2</v>
      </c>
      <c r="C16" s="59">
        <v>6.8900000000000003E-2</v>
      </c>
      <c r="D16" s="59">
        <v>6.8199999999999997E-2</v>
      </c>
      <c r="F16" s="58" t="s">
        <v>488</v>
      </c>
      <c r="G16" s="60">
        <v>31282</v>
      </c>
      <c r="H16" s="58">
        <v>1.06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2797</v>
      </c>
      <c r="Y16" s="61">
        <v>43453</v>
      </c>
      <c r="Z16" s="58" t="s">
        <v>518</v>
      </c>
      <c r="AA16" s="58" t="s">
        <v>497</v>
      </c>
      <c r="AB16" s="58">
        <v>9.3000000000000007</v>
      </c>
      <c r="AC16" s="58" t="s">
        <v>501</v>
      </c>
      <c r="AD16" s="58">
        <v>52</v>
      </c>
    </row>
    <row r="17" spans="1:30" ht="14.4" thickBot="1" x14ac:dyDescent="0.3">
      <c r="A17" s="58">
        <v>12</v>
      </c>
      <c r="B17" s="59">
        <v>7.0699999999999999E-2</v>
      </c>
      <c r="C17" s="59">
        <v>7.3800000000000004E-2</v>
      </c>
      <c r="D17" s="59">
        <v>7.22E-2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2787</v>
      </c>
      <c r="Y17" s="61">
        <v>43152</v>
      </c>
      <c r="Z17" s="58" t="s">
        <v>518</v>
      </c>
      <c r="AA17" s="58" t="s">
        <v>497</v>
      </c>
      <c r="AB17" s="58">
        <v>9.3000000000000007</v>
      </c>
      <c r="AC17" s="58" t="s">
        <v>501</v>
      </c>
      <c r="AD17" s="58">
        <v>51</v>
      </c>
    </row>
    <row r="18" spans="1:30" ht="14.4" thickBot="1" x14ac:dyDescent="0.3">
      <c r="A18" s="58">
        <v>13</v>
      </c>
      <c r="B18" s="59">
        <v>7.0300000000000001E-2</v>
      </c>
      <c r="C18" s="59">
        <v>7.1300000000000002E-2</v>
      </c>
      <c r="D18" s="59">
        <v>7.0800000000000002E-2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2778</v>
      </c>
      <c r="Y18" s="61">
        <v>43147</v>
      </c>
      <c r="Z18" s="58" t="s">
        <v>519</v>
      </c>
      <c r="AA18" s="58" t="s">
        <v>499</v>
      </c>
      <c r="AB18" s="58">
        <v>9.1999999999999993</v>
      </c>
      <c r="AC18" s="58" t="s">
        <v>501</v>
      </c>
      <c r="AD18" s="58">
        <v>51</v>
      </c>
    </row>
    <row r="19" spans="1:30" ht="17.25" customHeight="1" thickBot="1" x14ac:dyDescent="0.3">
      <c r="A19" s="58">
        <v>14</v>
      </c>
      <c r="B19" s="59">
        <v>7.1999999999999995E-2</v>
      </c>
      <c r="C19" s="59">
        <v>7.2099999999999997E-2</v>
      </c>
      <c r="D19" s="59">
        <v>7.2099999999999997E-2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2747</v>
      </c>
      <c r="Y19" s="61">
        <v>43164</v>
      </c>
      <c r="Z19" s="58" t="s">
        <v>519</v>
      </c>
      <c r="AA19" s="58" t="s">
        <v>495</v>
      </c>
      <c r="AB19" s="58">
        <v>9.1</v>
      </c>
      <c r="AC19" s="58" t="s">
        <v>502</v>
      </c>
      <c r="AD19" s="58">
        <v>50</v>
      </c>
    </row>
    <row r="20" spans="1:30" ht="17.25" customHeight="1" thickBot="1" x14ac:dyDescent="0.3">
      <c r="A20" s="58">
        <v>15</v>
      </c>
      <c r="B20" s="59">
        <v>7.3800000000000004E-2</v>
      </c>
      <c r="C20" s="59">
        <v>7.4300000000000005E-2</v>
      </c>
      <c r="D20" s="59">
        <v>7.4099999999999999E-2</v>
      </c>
      <c r="F20" s="58" t="s">
        <v>491</v>
      </c>
      <c r="G20" s="60">
        <v>21811</v>
      </c>
      <c r="H20" s="58">
        <v>0.74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2727</v>
      </c>
      <c r="Y20" s="61">
        <v>43406</v>
      </c>
      <c r="Z20" s="58" t="s">
        <v>519</v>
      </c>
      <c r="AA20" s="58" t="s">
        <v>499</v>
      </c>
      <c r="AB20" s="58">
        <v>9.1</v>
      </c>
      <c r="AC20" s="58" t="s">
        <v>502</v>
      </c>
      <c r="AD20" s="58">
        <v>50</v>
      </c>
    </row>
    <row r="21" spans="1:30" ht="17.25" customHeight="1" thickBot="1" x14ac:dyDescent="0.3">
      <c r="A21" s="58">
        <v>16</v>
      </c>
      <c r="B21" s="59">
        <v>7.2099999999999997E-2</v>
      </c>
      <c r="C21" s="59">
        <v>7.7799999999999994E-2</v>
      </c>
      <c r="D21" s="59">
        <v>7.4800000000000005E-2</v>
      </c>
      <c r="F21" s="58" t="s">
        <v>495</v>
      </c>
      <c r="G21" s="60">
        <v>30379</v>
      </c>
      <c r="H21" s="58">
        <v>1.03</v>
      </c>
      <c r="J21" s="46">
        <v>5</v>
      </c>
      <c r="K21" s="46">
        <f>X6</f>
        <v>2924</v>
      </c>
      <c r="L21" s="52"/>
      <c r="M21" s="46"/>
      <c r="N21" s="57">
        <f>K21/$F$2</f>
        <v>9.9795221843003407E-2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2701</v>
      </c>
      <c r="Y21" s="61">
        <v>43110</v>
      </c>
      <c r="Z21" s="58" t="s">
        <v>520</v>
      </c>
      <c r="AA21" s="58" t="s">
        <v>497</v>
      </c>
      <c r="AB21" s="58">
        <v>9</v>
      </c>
      <c r="AC21" s="58" t="s">
        <v>501</v>
      </c>
      <c r="AD21" s="58">
        <v>52</v>
      </c>
    </row>
    <row r="22" spans="1:30" ht="17.25" customHeight="1" thickBot="1" x14ac:dyDescent="0.3">
      <c r="A22" s="58">
        <v>17</v>
      </c>
      <c r="B22" s="59">
        <v>7.0300000000000001E-2</v>
      </c>
      <c r="C22" s="59">
        <v>7.85E-2</v>
      </c>
      <c r="D22" s="59">
        <v>7.4200000000000002E-2</v>
      </c>
      <c r="F22" s="58" t="s">
        <v>496</v>
      </c>
      <c r="G22" s="60">
        <v>30800</v>
      </c>
      <c r="H22" s="58">
        <v>1.04</v>
      </c>
      <c r="J22" s="46">
        <v>10</v>
      </c>
      <c r="K22" s="46">
        <f>X11</f>
        <v>2873</v>
      </c>
      <c r="L22" s="52"/>
      <c r="M22" s="46"/>
      <c r="N22" s="57">
        <f t="shared" ref="N22:N28" si="0">K22/$F$2</f>
        <v>9.8054607508532426E-2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2688</v>
      </c>
      <c r="Y22" s="61">
        <v>43133</v>
      </c>
      <c r="Z22" s="58" t="s">
        <v>518</v>
      </c>
      <c r="AA22" s="58" t="s">
        <v>499</v>
      </c>
      <c r="AB22" s="58">
        <v>8.9</v>
      </c>
      <c r="AC22" s="58" t="s">
        <v>501</v>
      </c>
      <c r="AD22" s="58">
        <v>50</v>
      </c>
    </row>
    <row r="23" spans="1:30" ht="17.25" customHeight="1" thickBot="1" x14ac:dyDescent="0.3">
      <c r="A23" s="58">
        <v>18</v>
      </c>
      <c r="B23" s="59">
        <v>5.16E-2</v>
      </c>
      <c r="C23" s="59">
        <v>6.2700000000000006E-2</v>
      </c>
      <c r="D23" s="59">
        <v>5.6899999999999999E-2</v>
      </c>
      <c r="F23" s="58" t="s">
        <v>497</v>
      </c>
      <c r="G23" s="60">
        <v>30737</v>
      </c>
      <c r="H23" s="58">
        <v>1.04</v>
      </c>
      <c r="J23" s="46">
        <v>20</v>
      </c>
      <c r="K23" s="46">
        <f>X12</f>
        <v>2840</v>
      </c>
      <c r="L23" s="52"/>
      <c r="M23" s="46"/>
      <c r="N23" s="57">
        <f t="shared" si="0"/>
        <v>9.6928327645051188E-2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2672</v>
      </c>
      <c r="Y23" s="61">
        <v>43411</v>
      </c>
      <c r="Z23" s="58" t="s">
        <v>518</v>
      </c>
      <c r="AA23" s="58" t="s">
        <v>497</v>
      </c>
      <c r="AB23" s="58">
        <v>8.9</v>
      </c>
      <c r="AC23" s="58" t="s">
        <v>502</v>
      </c>
      <c r="AD23" s="58">
        <v>51</v>
      </c>
    </row>
    <row r="24" spans="1:30" ht="17.25" customHeight="1" thickBot="1" x14ac:dyDescent="0.3">
      <c r="A24" s="58">
        <v>19</v>
      </c>
      <c r="B24" s="59">
        <v>3.9399999999999998E-2</v>
      </c>
      <c r="C24" s="59">
        <v>4.5400000000000003E-2</v>
      </c>
      <c r="D24" s="59">
        <v>4.2299999999999997E-2</v>
      </c>
      <c r="F24" s="58" t="s">
        <v>498</v>
      </c>
      <c r="G24" s="60">
        <v>31661</v>
      </c>
      <c r="H24" s="58">
        <v>1.07</v>
      </c>
      <c r="J24" s="46">
        <v>30</v>
      </c>
      <c r="K24" s="46">
        <f>X14</f>
        <v>2813</v>
      </c>
      <c r="L24" s="52"/>
      <c r="M24" s="46"/>
      <c r="N24" s="57">
        <f t="shared" si="0"/>
        <v>9.6006825938566548E-2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2661</v>
      </c>
      <c r="Y24" s="61">
        <v>43207</v>
      </c>
      <c r="Z24" s="58" t="s">
        <v>519</v>
      </c>
      <c r="AA24" s="58" t="s">
        <v>496</v>
      </c>
      <c r="AB24" s="58">
        <v>8.8000000000000007</v>
      </c>
      <c r="AC24" s="58" t="s">
        <v>502</v>
      </c>
      <c r="AD24" s="58">
        <v>51</v>
      </c>
    </row>
    <row r="25" spans="1:30" ht="17.25" customHeight="1" thickBot="1" x14ac:dyDescent="0.3">
      <c r="A25" s="58">
        <v>20</v>
      </c>
      <c r="B25" s="59">
        <v>3.0599999999999999E-2</v>
      </c>
      <c r="C25" s="59">
        <v>3.5000000000000003E-2</v>
      </c>
      <c r="D25" s="59">
        <v>3.27E-2</v>
      </c>
      <c r="F25" s="58" t="s">
        <v>499</v>
      </c>
      <c r="G25" s="60">
        <v>33338</v>
      </c>
      <c r="H25" s="58">
        <v>1.1299999999999999</v>
      </c>
      <c r="J25" s="46">
        <v>50</v>
      </c>
      <c r="K25" s="46">
        <f>X18</f>
        <v>2778</v>
      </c>
      <c r="L25" s="52"/>
      <c r="M25" s="46"/>
      <c r="N25" s="57">
        <f t="shared" si="0"/>
        <v>9.4812286689419795E-2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2.29E-2</v>
      </c>
      <c r="C26" s="59">
        <v>2.5399999999999999E-2</v>
      </c>
      <c r="D26" s="59">
        <v>2.41E-2</v>
      </c>
      <c r="F26" s="58" t="s">
        <v>500</v>
      </c>
      <c r="G26" s="60">
        <v>27592</v>
      </c>
      <c r="H26" s="58">
        <v>0.93</v>
      </c>
      <c r="J26" s="46">
        <v>100</v>
      </c>
      <c r="K26" s="46">
        <f>X20</f>
        <v>2727</v>
      </c>
      <c r="L26" s="52"/>
      <c r="M26" s="46"/>
      <c r="N26" s="57">
        <f t="shared" si="0"/>
        <v>9.3071672354948801E-2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1.47E-2</v>
      </c>
      <c r="C27" s="59">
        <v>1.6799999999999999E-2</v>
      </c>
      <c r="D27" s="59">
        <v>1.5699999999999999E-2</v>
      </c>
      <c r="J27" s="46">
        <v>150</v>
      </c>
      <c r="K27" s="46">
        <f>X22</f>
        <v>2688</v>
      </c>
      <c r="L27" s="52"/>
      <c r="M27" s="46"/>
      <c r="N27" s="57">
        <f t="shared" si="0"/>
        <v>9.1740614334470991E-2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8.8999999999999999E-3</v>
      </c>
      <c r="C28" s="59">
        <v>1.0800000000000001E-2</v>
      </c>
      <c r="D28" s="59">
        <v>9.7999999999999997E-3</v>
      </c>
      <c r="J28" s="46">
        <v>200</v>
      </c>
      <c r="K28" s="46">
        <f>X24</f>
        <v>2661</v>
      </c>
      <c r="L28" s="52"/>
      <c r="M28" s="46"/>
      <c r="N28" s="57">
        <f t="shared" si="0"/>
        <v>9.0819112627986351E-2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584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25100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3186</v>
      </c>
      <c r="Y2" s="61">
        <v>43151</v>
      </c>
      <c r="Z2" s="58" t="s">
        <v>525</v>
      </c>
      <c r="AA2" s="58" t="s">
        <v>496</v>
      </c>
      <c r="AB2" s="58">
        <v>12.7</v>
      </c>
      <c r="AC2" s="58" t="s">
        <v>502</v>
      </c>
      <c r="AD2" s="58">
        <v>54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3174</v>
      </c>
      <c r="Y3" s="61">
        <v>43147</v>
      </c>
      <c r="Z3" s="58" t="s">
        <v>525</v>
      </c>
      <c r="AA3" s="58" t="s">
        <v>499</v>
      </c>
      <c r="AB3" s="58">
        <v>12.7</v>
      </c>
      <c r="AC3" s="58" t="s">
        <v>502</v>
      </c>
      <c r="AD3" s="58">
        <v>54</v>
      </c>
    </row>
    <row r="4" spans="1:30" ht="14.4" thickBot="1" x14ac:dyDescent="0.3">
      <c r="A4" s="42" t="s">
        <v>466</v>
      </c>
      <c r="B4" s="43" t="s">
        <v>501</v>
      </c>
      <c r="C4" s="90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3167</v>
      </c>
      <c r="Y4" s="61">
        <v>43150</v>
      </c>
      <c r="Z4" s="58" t="s">
        <v>521</v>
      </c>
      <c r="AA4" s="58" t="s">
        <v>495</v>
      </c>
      <c r="AB4" s="58">
        <v>12.7</v>
      </c>
      <c r="AC4" s="58" t="s">
        <v>502</v>
      </c>
      <c r="AD4" s="58">
        <v>52</v>
      </c>
    </row>
    <row r="5" spans="1:30" ht="18.75" customHeight="1" thickBot="1" x14ac:dyDescent="0.3">
      <c r="A5" s="58">
        <v>0</v>
      </c>
      <c r="B5" s="59">
        <v>3.3E-3</v>
      </c>
      <c r="C5" s="59">
        <v>4.1000000000000003E-3</v>
      </c>
      <c r="D5" s="59">
        <v>3.7000000000000002E-3</v>
      </c>
      <c r="F5" s="58" t="s">
        <v>474</v>
      </c>
      <c r="G5" s="60">
        <v>30255</v>
      </c>
      <c r="H5" s="58">
        <v>1.2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3152</v>
      </c>
      <c r="Y5" s="61">
        <v>43189</v>
      </c>
      <c r="Z5" s="58" t="s">
        <v>525</v>
      </c>
      <c r="AA5" s="58" t="s">
        <v>499</v>
      </c>
      <c r="AB5" s="58">
        <v>12.6</v>
      </c>
      <c r="AC5" s="58" t="s">
        <v>502</v>
      </c>
      <c r="AD5" s="58">
        <v>57</v>
      </c>
    </row>
    <row r="6" spans="1:30" ht="17.25" customHeight="1" thickBot="1" x14ac:dyDescent="0.3">
      <c r="A6" s="58">
        <v>1</v>
      </c>
      <c r="B6" s="59">
        <v>1.8E-3</v>
      </c>
      <c r="C6" s="59">
        <v>2.3E-3</v>
      </c>
      <c r="D6" s="59">
        <v>2E-3</v>
      </c>
      <c r="F6" s="58" t="s">
        <v>476</v>
      </c>
      <c r="G6" s="60">
        <v>34356</v>
      </c>
      <c r="H6" s="58">
        <v>1.37</v>
      </c>
      <c r="J6" s="47" t="s">
        <v>477</v>
      </c>
      <c r="K6" s="48">
        <v>0.52972972972972976</v>
      </c>
      <c r="N6" s="48" t="s">
        <v>502</v>
      </c>
      <c r="O6" s="93"/>
      <c r="P6" s="93"/>
      <c r="Q6" s="93"/>
      <c r="R6" s="93"/>
      <c r="S6" s="93"/>
      <c r="T6" s="93"/>
      <c r="U6" s="97"/>
      <c r="W6" s="58">
        <v>5</v>
      </c>
      <c r="X6" s="58">
        <v>3147</v>
      </c>
      <c r="Y6" s="61">
        <v>43150</v>
      </c>
      <c r="Z6" s="58" t="s">
        <v>525</v>
      </c>
      <c r="AA6" s="58" t="s">
        <v>495</v>
      </c>
      <c r="AB6" s="58">
        <v>12.6</v>
      </c>
      <c r="AC6" s="58" t="s">
        <v>502</v>
      </c>
      <c r="AD6" s="58">
        <v>56</v>
      </c>
    </row>
    <row r="7" spans="1:30" ht="17.25" customHeight="1" thickBot="1" x14ac:dyDescent="0.3">
      <c r="A7" s="58">
        <v>2</v>
      </c>
      <c r="B7" s="59">
        <v>1.2999999999999999E-3</v>
      </c>
      <c r="C7" s="59">
        <v>1.4E-3</v>
      </c>
      <c r="D7" s="59">
        <v>1.4E-3</v>
      </c>
      <c r="F7" s="58" t="s">
        <v>478</v>
      </c>
      <c r="G7" s="60">
        <v>35165</v>
      </c>
      <c r="H7" s="58">
        <v>1.4</v>
      </c>
      <c r="J7" s="49" t="s">
        <v>479</v>
      </c>
      <c r="K7" s="48">
        <v>0.53320561941251599</v>
      </c>
      <c r="N7" s="48" t="s">
        <v>501</v>
      </c>
      <c r="O7" s="93"/>
      <c r="P7" s="93"/>
      <c r="Q7" s="93"/>
      <c r="R7" s="93"/>
      <c r="S7" s="93"/>
      <c r="T7" s="93"/>
      <c r="U7" s="97"/>
      <c r="W7" s="58">
        <v>6</v>
      </c>
      <c r="X7" s="58">
        <v>3138</v>
      </c>
      <c r="Y7" s="61">
        <v>43147</v>
      </c>
      <c r="Z7" s="58" t="s">
        <v>521</v>
      </c>
      <c r="AA7" s="58" t="s">
        <v>499</v>
      </c>
      <c r="AB7" s="58">
        <v>12.6</v>
      </c>
      <c r="AC7" s="58" t="s">
        <v>502</v>
      </c>
      <c r="AD7" s="58">
        <v>54</v>
      </c>
    </row>
    <row r="8" spans="1:30" ht="17.25" customHeight="1" thickBot="1" x14ac:dyDescent="0.35">
      <c r="A8" s="58">
        <v>3</v>
      </c>
      <c r="B8" s="59">
        <v>1.4E-3</v>
      </c>
      <c r="C8" s="59">
        <v>8.9999999999999998E-4</v>
      </c>
      <c r="D8" s="59">
        <v>1.1999999999999999E-3</v>
      </c>
      <c r="F8" s="58" t="s">
        <v>480</v>
      </c>
      <c r="G8" s="60">
        <v>29669</v>
      </c>
      <c r="H8" s="58">
        <v>1.18</v>
      </c>
      <c r="K8" s="50">
        <v>0.52972972972972976</v>
      </c>
      <c r="O8" s="93"/>
      <c r="P8" s="93"/>
      <c r="Q8" s="93"/>
      <c r="R8" s="93"/>
      <c r="S8" s="93"/>
      <c r="T8" s="93"/>
      <c r="U8" s="97"/>
      <c r="W8" s="58">
        <v>7</v>
      </c>
      <c r="X8" s="58">
        <v>3131</v>
      </c>
      <c r="Y8" s="61">
        <v>43151</v>
      </c>
      <c r="Z8" s="58" t="s">
        <v>521</v>
      </c>
      <c r="AA8" s="58" t="s">
        <v>496</v>
      </c>
      <c r="AB8" s="58">
        <v>12.5</v>
      </c>
      <c r="AC8" s="58" t="s">
        <v>502</v>
      </c>
      <c r="AD8" s="58">
        <v>51</v>
      </c>
    </row>
    <row r="9" spans="1:30" ht="17.25" customHeight="1" thickBot="1" x14ac:dyDescent="0.35">
      <c r="A9" s="58">
        <v>4</v>
      </c>
      <c r="B9" s="59">
        <v>3.2000000000000002E-3</v>
      </c>
      <c r="C9" s="59">
        <v>1.4E-3</v>
      </c>
      <c r="D9" s="59">
        <v>2.3E-3</v>
      </c>
      <c r="F9" s="58" t="s">
        <v>481</v>
      </c>
      <c r="G9" s="60">
        <v>23505</v>
      </c>
      <c r="H9" s="58">
        <v>0.94</v>
      </c>
      <c r="K9" s="50">
        <v>0.52570694087403591</v>
      </c>
      <c r="O9" s="93"/>
      <c r="P9" s="93"/>
      <c r="Q9" s="93"/>
      <c r="R9" s="93"/>
      <c r="S9" s="93"/>
      <c r="T9" s="93"/>
      <c r="U9" s="97"/>
      <c r="W9" s="58">
        <v>8</v>
      </c>
      <c r="X9" s="58">
        <v>3128</v>
      </c>
      <c r="Y9" s="61">
        <v>43175</v>
      </c>
      <c r="Z9" s="58" t="s">
        <v>521</v>
      </c>
      <c r="AA9" s="58" t="s">
        <v>499</v>
      </c>
      <c r="AB9" s="58">
        <v>12.5</v>
      </c>
      <c r="AC9" s="58" t="s">
        <v>502</v>
      </c>
      <c r="AD9" s="58">
        <v>56</v>
      </c>
    </row>
    <row r="10" spans="1:30" ht="17.25" customHeight="1" thickBot="1" x14ac:dyDescent="0.35">
      <c r="A10" s="58">
        <v>5</v>
      </c>
      <c r="B10" s="59">
        <v>6.7999999999999996E-3</v>
      </c>
      <c r="C10" s="59">
        <v>4.7999999999999996E-3</v>
      </c>
      <c r="D10" s="59">
        <v>5.7999999999999996E-3</v>
      </c>
      <c r="F10" s="58" t="s">
        <v>482</v>
      </c>
      <c r="G10" s="60">
        <v>20324</v>
      </c>
      <c r="H10" s="58">
        <v>0.81</v>
      </c>
      <c r="K10" s="50">
        <v>0.53320561941251599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3123</v>
      </c>
      <c r="Y10" s="61">
        <v>43165</v>
      </c>
      <c r="Z10" s="58" t="s">
        <v>521</v>
      </c>
      <c r="AA10" s="58" t="s">
        <v>496</v>
      </c>
      <c r="AB10" s="58">
        <v>12.5</v>
      </c>
      <c r="AC10" s="58" t="s">
        <v>502</v>
      </c>
      <c r="AD10" s="58">
        <v>54</v>
      </c>
    </row>
    <row r="11" spans="1:30" ht="17.25" customHeight="1" thickBot="1" x14ac:dyDescent="0.35">
      <c r="A11" s="58">
        <v>6</v>
      </c>
      <c r="B11" s="59">
        <v>1.7399999999999999E-2</v>
      </c>
      <c r="C11" s="59">
        <v>1.9599999999999999E-2</v>
      </c>
      <c r="D11" s="59">
        <v>1.8499999999999999E-2</v>
      </c>
      <c r="F11" s="58" t="s">
        <v>483</v>
      </c>
      <c r="G11" s="60">
        <v>20047</v>
      </c>
      <c r="H11" s="58">
        <v>0.8</v>
      </c>
      <c r="K11" s="50">
        <v>0.52402896642527974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3120</v>
      </c>
      <c r="Y11" s="61">
        <v>43173</v>
      </c>
      <c r="Z11" s="58" t="s">
        <v>521</v>
      </c>
      <c r="AA11" s="58" t="s">
        <v>497</v>
      </c>
      <c r="AB11" s="58">
        <v>12.5</v>
      </c>
      <c r="AC11" s="58" t="s">
        <v>502</v>
      </c>
      <c r="AD11" s="58">
        <v>52</v>
      </c>
    </row>
    <row r="12" spans="1:30" ht="17.25" customHeight="1" thickBot="1" x14ac:dyDescent="0.3">
      <c r="A12" s="58">
        <v>7</v>
      </c>
      <c r="B12" s="59">
        <v>3.6900000000000002E-2</v>
      </c>
      <c r="C12" s="59">
        <v>4.0899999999999999E-2</v>
      </c>
      <c r="D12" s="59">
        <v>3.8899999999999997E-2</v>
      </c>
      <c r="F12" s="58" t="s">
        <v>484</v>
      </c>
      <c r="G12" s="60">
        <v>18686</v>
      </c>
      <c r="H12" s="58">
        <v>0.74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3061</v>
      </c>
      <c r="Y12" s="61">
        <v>43149</v>
      </c>
      <c r="Z12" s="58" t="s">
        <v>523</v>
      </c>
      <c r="AA12" s="58" t="s">
        <v>491</v>
      </c>
      <c r="AB12" s="58">
        <v>12.2</v>
      </c>
      <c r="AC12" s="58" t="s">
        <v>502</v>
      </c>
      <c r="AD12" s="58">
        <v>56</v>
      </c>
    </row>
    <row r="13" spans="1:30" ht="17.25" customHeight="1" thickBot="1" x14ac:dyDescent="0.3">
      <c r="A13" s="58">
        <v>8</v>
      </c>
      <c r="B13" s="59">
        <v>5.21E-2</v>
      </c>
      <c r="C13" s="59">
        <v>5.7299999999999997E-2</v>
      </c>
      <c r="D13" s="59">
        <v>5.4699999999999999E-2</v>
      </c>
      <c r="F13" s="58" t="s">
        <v>485</v>
      </c>
      <c r="G13" s="60">
        <v>18278</v>
      </c>
      <c r="H13" s="58">
        <v>0.73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3037</v>
      </c>
      <c r="Y13" s="61">
        <v>43149</v>
      </c>
      <c r="Z13" s="58" t="s">
        <v>525</v>
      </c>
      <c r="AA13" s="58" t="s">
        <v>491</v>
      </c>
      <c r="AB13" s="58">
        <v>12.1</v>
      </c>
      <c r="AC13" s="58" t="s">
        <v>502</v>
      </c>
      <c r="AD13" s="58">
        <v>60</v>
      </c>
    </row>
    <row r="14" spans="1:30" ht="14.4" customHeight="1" thickBot="1" x14ac:dyDescent="0.3">
      <c r="A14" s="58">
        <v>9</v>
      </c>
      <c r="B14" s="59">
        <v>6.4000000000000001E-2</v>
      </c>
      <c r="C14" s="59">
        <v>6.7500000000000004E-2</v>
      </c>
      <c r="D14" s="59">
        <v>6.5799999999999997E-2</v>
      </c>
      <c r="F14" s="58" t="s">
        <v>486</v>
      </c>
      <c r="G14" s="60">
        <v>21759</v>
      </c>
      <c r="H14" s="58">
        <v>0.87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3029</v>
      </c>
      <c r="Y14" s="61">
        <v>43150</v>
      </c>
      <c r="Z14" s="58" t="s">
        <v>524</v>
      </c>
      <c r="AA14" s="58" t="s">
        <v>495</v>
      </c>
      <c r="AB14" s="58">
        <v>12.1</v>
      </c>
      <c r="AC14" s="58" t="s">
        <v>502</v>
      </c>
      <c r="AD14" s="58">
        <v>54</v>
      </c>
    </row>
    <row r="15" spans="1:30" ht="21.6" customHeight="1" thickBot="1" x14ac:dyDescent="0.3">
      <c r="A15" s="58">
        <v>10</v>
      </c>
      <c r="B15" s="59">
        <v>7.1300000000000002E-2</v>
      </c>
      <c r="C15" s="59">
        <v>7.5700000000000003E-2</v>
      </c>
      <c r="D15" s="59">
        <v>7.3499999999999996E-2</v>
      </c>
      <c r="F15" s="58" t="s">
        <v>487</v>
      </c>
      <c r="G15" s="60">
        <v>24662</v>
      </c>
      <c r="H15" s="58">
        <v>0.98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3018</v>
      </c>
      <c r="Y15" s="61">
        <v>43133</v>
      </c>
      <c r="Z15" s="58" t="s">
        <v>525</v>
      </c>
      <c r="AA15" s="58" t="s">
        <v>499</v>
      </c>
      <c r="AB15" s="58">
        <v>12.1</v>
      </c>
      <c r="AC15" s="58" t="s">
        <v>502</v>
      </c>
      <c r="AD15" s="58">
        <v>54</v>
      </c>
    </row>
    <row r="16" spans="1:30" ht="14.4" customHeight="1" thickBot="1" x14ac:dyDescent="0.3">
      <c r="A16" s="58">
        <v>11</v>
      </c>
      <c r="B16" s="59">
        <v>7.5600000000000001E-2</v>
      </c>
      <c r="C16" s="59">
        <v>8.2799999999999999E-2</v>
      </c>
      <c r="D16" s="59">
        <v>7.9200000000000007E-2</v>
      </c>
      <c r="F16" s="58" t="s">
        <v>488</v>
      </c>
      <c r="G16" s="60">
        <v>25190</v>
      </c>
      <c r="H16" s="58">
        <v>1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3009</v>
      </c>
      <c r="Y16" s="61">
        <v>43174</v>
      </c>
      <c r="Z16" s="58" t="s">
        <v>525</v>
      </c>
      <c r="AA16" s="58" t="s">
        <v>498</v>
      </c>
      <c r="AB16" s="58">
        <v>12</v>
      </c>
      <c r="AC16" s="58" t="s">
        <v>502</v>
      </c>
      <c r="AD16" s="58">
        <v>50</v>
      </c>
    </row>
    <row r="17" spans="1:30" ht="14.4" customHeight="1" thickBot="1" x14ac:dyDescent="0.3">
      <c r="A17" s="58">
        <v>12</v>
      </c>
      <c r="B17" s="59">
        <v>7.7700000000000005E-2</v>
      </c>
      <c r="C17" s="59">
        <v>8.4400000000000003E-2</v>
      </c>
      <c r="D17" s="59">
        <v>8.1000000000000003E-2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3000</v>
      </c>
      <c r="Y17" s="61">
        <v>43133</v>
      </c>
      <c r="Z17" s="58" t="s">
        <v>519</v>
      </c>
      <c r="AA17" s="58" t="s">
        <v>499</v>
      </c>
      <c r="AB17" s="58">
        <v>12</v>
      </c>
      <c r="AC17" s="58" t="s">
        <v>501</v>
      </c>
      <c r="AD17" s="58">
        <v>51</v>
      </c>
    </row>
    <row r="18" spans="1:30" ht="15" customHeight="1" thickBot="1" x14ac:dyDescent="0.3">
      <c r="A18" s="58">
        <v>13</v>
      </c>
      <c r="B18" s="59">
        <v>7.5999999999999998E-2</v>
      </c>
      <c r="C18" s="59">
        <v>7.8299999999999995E-2</v>
      </c>
      <c r="D18" s="59">
        <v>7.7200000000000005E-2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2993</v>
      </c>
      <c r="Y18" s="61">
        <v>43147</v>
      </c>
      <c r="Z18" s="58" t="s">
        <v>520</v>
      </c>
      <c r="AA18" s="58" t="s">
        <v>499</v>
      </c>
      <c r="AB18" s="58">
        <v>12</v>
      </c>
      <c r="AC18" s="58" t="s">
        <v>501</v>
      </c>
      <c r="AD18" s="58">
        <v>51</v>
      </c>
    </row>
    <row r="19" spans="1:30" ht="17.25" customHeight="1" thickBot="1" x14ac:dyDescent="0.3">
      <c r="A19" s="58">
        <v>14</v>
      </c>
      <c r="B19" s="59">
        <v>7.8E-2</v>
      </c>
      <c r="C19" s="59">
        <v>7.4099999999999999E-2</v>
      </c>
      <c r="D19" s="59">
        <v>7.5999999999999998E-2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2947</v>
      </c>
      <c r="Y19" s="61">
        <v>43158</v>
      </c>
      <c r="Z19" s="58" t="s">
        <v>521</v>
      </c>
      <c r="AA19" s="58" t="s">
        <v>496</v>
      </c>
      <c r="AB19" s="58">
        <v>11.8</v>
      </c>
      <c r="AC19" s="58" t="s">
        <v>502</v>
      </c>
      <c r="AD19" s="58">
        <v>52</v>
      </c>
    </row>
    <row r="20" spans="1:30" ht="17.25" customHeight="1" thickBot="1" x14ac:dyDescent="0.3">
      <c r="A20" s="58">
        <v>15</v>
      </c>
      <c r="B20" s="59">
        <v>8.3500000000000005E-2</v>
      </c>
      <c r="C20" s="59">
        <v>7.3099999999999998E-2</v>
      </c>
      <c r="D20" s="59">
        <v>7.8299999999999995E-2</v>
      </c>
      <c r="F20" s="58" t="s">
        <v>491</v>
      </c>
      <c r="G20" s="60">
        <v>21711</v>
      </c>
      <c r="H20" s="58">
        <v>0.86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2923</v>
      </c>
      <c r="Y20" s="61">
        <v>43161</v>
      </c>
      <c r="Z20" s="58" t="s">
        <v>520</v>
      </c>
      <c r="AA20" s="58" t="s">
        <v>499</v>
      </c>
      <c r="AB20" s="58">
        <v>11.7</v>
      </c>
      <c r="AC20" s="58" t="s">
        <v>501</v>
      </c>
      <c r="AD20" s="58">
        <v>51</v>
      </c>
    </row>
    <row r="21" spans="1:30" ht="17.25" customHeight="1" thickBot="1" x14ac:dyDescent="0.3">
      <c r="A21" s="58">
        <v>16</v>
      </c>
      <c r="B21" s="59">
        <v>7.9600000000000004E-2</v>
      </c>
      <c r="C21" s="59">
        <v>7.2300000000000003E-2</v>
      </c>
      <c r="D21" s="59">
        <v>7.5899999999999995E-2</v>
      </c>
      <c r="F21" s="58" t="s">
        <v>495</v>
      </c>
      <c r="G21" s="60">
        <v>24956</v>
      </c>
      <c r="H21" s="58">
        <v>0.99</v>
      </c>
      <c r="J21" s="46">
        <v>5</v>
      </c>
      <c r="K21" s="46">
        <v>3121</v>
      </c>
      <c r="L21" s="52"/>
      <c r="M21" s="46"/>
      <c r="N21" s="57">
        <v>0.12434262948207171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2901</v>
      </c>
      <c r="Y21" s="61">
        <v>43182</v>
      </c>
      <c r="Z21" s="58" t="s">
        <v>519</v>
      </c>
      <c r="AA21" s="58" t="s">
        <v>499</v>
      </c>
      <c r="AB21" s="58">
        <v>11.6</v>
      </c>
      <c r="AC21" s="58" t="s">
        <v>501</v>
      </c>
      <c r="AD21" s="58">
        <v>51</v>
      </c>
    </row>
    <row r="22" spans="1:30" ht="17.25" customHeight="1" thickBot="1" x14ac:dyDescent="0.3">
      <c r="A22" s="58">
        <v>17</v>
      </c>
      <c r="B22" s="59">
        <v>7.4099999999999999E-2</v>
      </c>
      <c r="C22" s="59">
        <v>7.1499999999999994E-2</v>
      </c>
      <c r="D22" s="59">
        <v>7.2800000000000004E-2</v>
      </c>
      <c r="F22" s="58" t="s">
        <v>496</v>
      </c>
      <c r="G22" s="60">
        <v>25287</v>
      </c>
      <c r="H22" s="58">
        <v>1.01</v>
      </c>
      <c r="J22" s="46">
        <v>10</v>
      </c>
      <c r="K22" s="46">
        <v>3069</v>
      </c>
      <c r="L22" s="52"/>
      <c r="M22" s="46"/>
      <c r="N22" s="57">
        <v>0.12227091633466136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2884</v>
      </c>
      <c r="Y22" s="61">
        <v>43137</v>
      </c>
      <c r="Z22" s="58" t="s">
        <v>520</v>
      </c>
      <c r="AA22" s="58" t="s">
        <v>496</v>
      </c>
      <c r="AB22" s="58">
        <v>11.5</v>
      </c>
      <c r="AC22" s="58" t="s">
        <v>501</v>
      </c>
      <c r="AD22" s="58">
        <v>52</v>
      </c>
    </row>
    <row r="23" spans="1:30" ht="17.25" customHeight="1" thickBot="1" x14ac:dyDescent="0.3">
      <c r="A23" s="58">
        <v>18</v>
      </c>
      <c r="B23" s="59">
        <v>6.0100000000000001E-2</v>
      </c>
      <c r="C23" s="59">
        <v>6.0100000000000001E-2</v>
      </c>
      <c r="D23" s="59">
        <v>6.0100000000000001E-2</v>
      </c>
      <c r="F23" s="58" t="s">
        <v>497</v>
      </c>
      <c r="G23" s="60">
        <v>25419</v>
      </c>
      <c r="H23" s="58">
        <v>1.01</v>
      </c>
      <c r="J23" s="46">
        <v>20</v>
      </c>
      <c r="K23" s="46">
        <v>3003</v>
      </c>
      <c r="L23" s="52"/>
      <c r="M23" s="46"/>
      <c r="N23" s="57">
        <v>0.11964143426294821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2860</v>
      </c>
      <c r="Y23" s="61">
        <v>43141</v>
      </c>
      <c r="Z23" s="58" t="s">
        <v>518</v>
      </c>
      <c r="AA23" s="58" t="s">
        <v>500</v>
      </c>
      <c r="AB23" s="58">
        <v>11.4</v>
      </c>
      <c r="AC23" s="58" t="s">
        <v>501</v>
      </c>
      <c r="AD23" s="58">
        <v>51</v>
      </c>
    </row>
    <row r="24" spans="1:30" ht="17.25" customHeight="1" thickBot="1" x14ac:dyDescent="0.3">
      <c r="A24" s="58">
        <v>19</v>
      </c>
      <c r="B24" s="59">
        <v>4.6800000000000001E-2</v>
      </c>
      <c r="C24" s="59">
        <v>4.6800000000000001E-2</v>
      </c>
      <c r="D24" s="59">
        <v>4.6800000000000001E-2</v>
      </c>
      <c r="F24" s="58" t="s">
        <v>498</v>
      </c>
      <c r="G24" s="60">
        <v>25983</v>
      </c>
      <c r="H24" s="58">
        <v>1.03</v>
      </c>
      <c r="J24" s="46">
        <v>30</v>
      </c>
      <c r="K24" s="46">
        <v>2982</v>
      </c>
      <c r="L24" s="52"/>
      <c r="M24" s="46"/>
      <c r="N24" s="57">
        <v>0.11880478087649403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2841</v>
      </c>
      <c r="Y24" s="61">
        <v>43178</v>
      </c>
      <c r="Z24" s="58" t="s">
        <v>522</v>
      </c>
      <c r="AA24" s="58" t="s">
        <v>495</v>
      </c>
      <c r="AB24" s="58">
        <v>11.4</v>
      </c>
      <c r="AC24" s="58" t="s">
        <v>501</v>
      </c>
      <c r="AD24" s="58">
        <v>53</v>
      </c>
    </row>
    <row r="25" spans="1:30" ht="17.25" customHeight="1" thickBot="1" x14ac:dyDescent="0.3">
      <c r="A25" s="58">
        <v>20</v>
      </c>
      <c r="B25" s="59">
        <v>4.1399999999999999E-2</v>
      </c>
      <c r="C25" s="59">
        <v>3.3599999999999998E-2</v>
      </c>
      <c r="D25" s="59">
        <v>3.7499999999999999E-2</v>
      </c>
      <c r="F25" s="58" t="s">
        <v>499</v>
      </c>
      <c r="G25" s="60">
        <v>27188</v>
      </c>
      <c r="H25" s="58">
        <v>1.08</v>
      </c>
      <c r="J25" s="46">
        <v>50</v>
      </c>
      <c r="K25" s="46">
        <v>2953</v>
      </c>
      <c r="L25" s="52"/>
      <c r="M25" s="46"/>
      <c r="N25" s="57">
        <v>0.11764940239043825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2.58E-2</v>
      </c>
      <c r="C26" s="59">
        <v>2.5499999999999998E-2</v>
      </c>
      <c r="D26" s="59">
        <v>2.5700000000000001E-2</v>
      </c>
      <c r="F26" s="58" t="s">
        <v>500</v>
      </c>
      <c r="G26" s="60">
        <v>25166</v>
      </c>
      <c r="H26" s="58">
        <v>1</v>
      </c>
      <c r="J26" s="46">
        <v>100</v>
      </c>
      <c r="K26" s="46">
        <v>2878</v>
      </c>
      <c r="L26" s="52"/>
      <c r="M26" s="46"/>
      <c r="N26" s="57">
        <v>0.1146613545816733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1.4999999999999999E-2</v>
      </c>
      <c r="C27" s="59">
        <v>1.4500000000000001E-2</v>
      </c>
      <c r="D27" s="59">
        <v>1.47E-2</v>
      </c>
      <c r="J27" s="46">
        <v>150</v>
      </c>
      <c r="K27" s="46">
        <v>2818</v>
      </c>
      <c r="L27" s="52"/>
      <c r="M27" s="46"/>
      <c r="N27" s="57">
        <v>0.11227091633466135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7.0000000000000001E-3</v>
      </c>
      <c r="C28" s="59">
        <v>7.3000000000000001E-3</v>
      </c>
      <c r="D28" s="59">
        <v>7.1000000000000004E-3</v>
      </c>
      <c r="J28" s="46">
        <v>200</v>
      </c>
      <c r="K28" s="46">
        <v>2769</v>
      </c>
      <c r="L28" s="52"/>
      <c r="M28" s="46"/>
      <c r="N28" s="57">
        <v>0.1103187250996016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Q2" sqref="Q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580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18200</v>
      </c>
      <c r="H2" s="41" t="s">
        <v>465</v>
      </c>
      <c r="O2" s="108"/>
      <c r="P2" s="108"/>
      <c r="Q2" s="108"/>
      <c r="R2" s="108"/>
      <c r="S2" s="108"/>
      <c r="T2" s="108"/>
      <c r="U2" s="112"/>
      <c r="W2" s="58">
        <v>1</v>
      </c>
      <c r="X2" s="58">
        <v>2362</v>
      </c>
      <c r="Y2" s="61">
        <v>43148</v>
      </c>
      <c r="Z2" s="58" t="s">
        <v>519</v>
      </c>
      <c r="AA2" s="58" t="s">
        <v>500</v>
      </c>
      <c r="AB2" s="58">
        <v>13.1</v>
      </c>
      <c r="AC2" s="58" t="s">
        <v>502</v>
      </c>
      <c r="AD2" s="58">
        <v>60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2170</v>
      </c>
      <c r="Y3" s="61">
        <v>43148</v>
      </c>
      <c r="Z3" s="58" t="s">
        <v>520</v>
      </c>
      <c r="AA3" s="58" t="s">
        <v>500</v>
      </c>
      <c r="AB3" s="58">
        <v>12.1</v>
      </c>
      <c r="AC3" s="58" t="s">
        <v>502</v>
      </c>
      <c r="AD3" s="58">
        <v>57</v>
      </c>
    </row>
    <row r="4" spans="1:30" ht="14.4" thickBot="1" x14ac:dyDescent="0.3">
      <c r="A4" s="42" t="s">
        <v>466</v>
      </c>
      <c r="B4" s="43" t="s">
        <v>501</v>
      </c>
      <c r="C4" s="106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2124</v>
      </c>
      <c r="Y4" s="61">
        <v>43143</v>
      </c>
      <c r="Z4" s="58" t="s">
        <v>525</v>
      </c>
      <c r="AA4" s="58" t="s">
        <v>495</v>
      </c>
      <c r="AB4" s="58">
        <v>11.8</v>
      </c>
      <c r="AC4" s="58" t="s">
        <v>502</v>
      </c>
      <c r="AD4" s="58">
        <v>66</v>
      </c>
    </row>
    <row r="5" spans="1:30" ht="18.75" customHeight="1" thickBot="1" x14ac:dyDescent="0.3">
      <c r="A5" s="58">
        <v>0</v>
      </c>
      <c r="B5" s="59">
        <v>4.8999999999999998E-3</v>
      </c>
      <c r="C5" s="59">
        <v>3.3999999999999998E-3</v>
      </c>
      <c r="D5" s="59">
        <v>4.1999999999999997E-3</v>
      </c>
      <c r="F5" s="58" t="s">
        <v>474</v>
      </c>
      <c r="G5" s="64">
        <v>20503</v>
      </c>
      <c r="H5" s="63">
        <v>1.1599999999999999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2107</v>
      </c>
      <c r="Y5" s="61">
        <v>43153</v>
      </c>
      <c r="Z5" s="58" t="s">
        <v>524</v>
      </c>
      <c r="AA5" s="58" t="s">
        <v>498</v>
      </c>
      <c r="AB5" s="58">
        <v>11.7</v>
      </c>
      <c r="AC5" s="58" t="s">
        <v>502</v>
      </c>
      <c r="AD5" s="58">
        <v>70</v>
      </c>
    </row>
    <row r="6" spans="1:30" ht="17.25" customHeight="1" thickBot="1" x14ac:dyDescent="0.3">
      <c r="A6" s="58">
        <v>1</v>
      </c>
      <c r="B6" s="59">
        <v>2.3E-3</v>
      </c>
      <c r="C6" s="59">
        <v>1.8E-3</v>
      </c>
      <c r="D6" s="59">
        <v>2E-3</v>
      </c>
      <c r="F6" s="58" t="s">
        <v>476</v>
      </c>
      <c r="G6" s="64">
        <v>20408</v>
      </c>
      <c r="H6" s="63">
        <v>1.1599999999999999</v>
      </c>
      <c r="J6" s="47" t="s">
        <v>477</v>
      </c>
      <c r="K6" s="48">
        <f>LARGE((K8,K9),1)</f>
        <v>0.79032258064516137</v>
      </c>
      <c r="N6" s="48" t="s">
        <v>502</v>
      </c>
      <c r="O6" s="93"/>
      <c r="P6" s="93"/>
      <c r="Q6" s="93"/>
      <c r="R6" s="93"/>
      <c r="S6" s="93"/>
      <c r="T6" s="93"/>
      <c r="U6" s="97"/>
      <c r="W6" s="58">
        <v>5</v>
      </c>
      <c r="X6" s="58">
        <v>2097</v>
      </c>
      <c r="Y6" s="61">
        <v>43150</v>
      </c>
      <c r="Z6" s="58" t="s">
        <v>525</v>
      </c>
      <c r="AA6" s="58" t="s">
        <v>495</v>
      </c>
      <c r="AB6" s="58">
        <v>11.6</v>
      </c>
      <c r="AC6" s="58" t="s">
        <v>502</v>
      </c>
      <c r="AD6" s="58">
        <v>68</v>
      </c>
    </row>
    <row r="7" spans="1:30" ht="17.25" customHeight="1" thickBot="1" x14ac:dyDescent="0.3">
      <c r="A7" s="58">
        <v>2</v>
      </c>
      <c r="B7" s="59">
        <v>1.1999999999999999E-3</v>
      </c>
      <c r="C7" s="59">
        <v>1.4E-3</v>
      </c>
      <c r="D7" s="59">
        <v>1.2999999999999999E-3</v>
      </c>
      <c r="F7" s="58" t="s">
        <v>478</v>
      </c>
      <c r="G7" s="64">
        <v>25401</v>
      </c>
      <c r="H7" s="63">
        <v>1.44</v>
      </c>
      <c r="J7" s="49" t="s">
        <v>479</v>
      </c>
      <c r="K7" s="48">
        <f>LARGE((K10,K11),1)</f>
        <v>0.63676012461059184</v>
      </c>
      <c r="N7" s="48" t="s">
        <v>501</v>
      </c>
      <c r="O7" s="93"/>
      <c r="P7" s="93"/>
      <c r="Q7" s="93"/>
      <c r="R7" s="93"/>
      <c r="S7" s="93"/>
      <c r="T7" s="93"/>
      <c r="U7" s="97"/>
      <c r="W7" s="58">
        <v>6</v>
      </c>
      <c r="X7" s="58">
        <v>2087</v>
      </c>
      <c r="Y7" s="61">
        <v>43150</v>
      </c>
      <c r="Z7" s="58" t="s">
        <v>524</v>
      </c>
      <c r="AA7" s="58" t="s">
        <v>495</v>
      </c>
      <c r="AB7" s="58">
        <v>11.6</v>
      </c>
      <c r="AC7" s="58" t="s">
        <v>502</v>
      </c>
      <c r="AD7" s="58">
        <v>70</v>
      </c>
    </row>
    <row r="8" spans="1:30" ht="17.25" customHeight="1" thickBot="1" x14ac:dyDescent="0.35">
      <c r="A8" s="58">
        <v>3</v>
      </c>
      <c r="B8" s="59">
        <v>1.5E-3</v>
      </c>
      <c r="C8" s="59">
        <v>1.6999999999999999E-3</v>
      </c>
      <c r="D8" s="59">
        <v>1.6000000000000001E-3</v>
      </c>
      <c r="F8" s="58" t="s">
        <v>480</v>
      </c>
      <c r="G8" s="64">
        <v>21092</v>
      </c>
      <c r="H8" s="63">
        <v>1.2</v>
      </c>
      <c r="K8" s="50">
        <f>LARGE(B11:C11,1)/(B11+C11)</f>
        <v>0.79032258064516137</v>
      </c>
      <c r="O8" s="93"/>
      <c r="P8" s="93"/>
      <c r="Q8" s="93"/>
      <c r="R8" s="93"/>
      <c r="S8" s="93"/>
      <c r="T8" s="93"/>
      <c r="U8" s="97"/>
      <c r="W8" s="58">
        <v>7</v>
      </c>
      <c r="X8" s="58">
        <v>2083</v>
      </c>
      <c r="Y8" s="61">
        <v>43153</v>
      </c>
      <c r="Z8" s="58" t="s">
        <v>525</v>
      </c>
      <c r="AA8" s="58" t="s">
        <v>498</v>
      </c>
      <c r="AB8" s="58">
        <v>11.6</v>
      </c>
      <c r="AC8" s="58" t="s">
        <v>502</v>
      </c>
      <c r="AD8" s="58">
        <v>67</v>
      </c>
    </row>
    <row r="9" spans="1:30" ht="17.25" customHeight="1" thickBot="1" x14ac:dyDescent="0.35">
      <c r="A9" s="58">
        <v>4</v>
      </c>
      <c r="B9" s="59">
        <v>3.0999999999999999E-3</v>
      </c>
      <c r="C9" s="59">
        <v>4.7000000000000002E-3</v>
      </c>
      <c r="D9" s="59">
        <v>3.8999999999999998E-3</v>
      </c>
      <c r="F9" s="58" t="s">
        <v>481</v>
      </c>
      <c r="G9" s="64">
        <v>18363</v>
      </c>
      <c r="H9" s="63">
        <v>1.04</v>
      </c>
      <c r="K9" s="50">
        <f>LARGE(B12:C12,1)/(B12+C12)</f>
        <v>0.77312390924956376</v>
      </c>
      <c r="O9" s="93"/>
      <c r="P9" s="93"/>
      <c r="Q9" s="93"/>
      <c r="R9" s="93"/>
      <c r="S9" s="93"/>
      <c r="T9" s="93"/>
      <c r="U9" s="97"/>
      <c r="W9" s="58">
        <v>8</v>
      </c>
      <c r="X9" s="58">
        <v>2078</v>
      </c>
      <c r="Y9" s="61">
        <v>43151</v>
      </c>
      <c r="Z9" s="58" t="s">
        <v>521</v>
      </c>
      <c r="AA9" s="58" t="s">
        <v>496</v>
      </c>
      <c r="AB9" s="58">
        <v>11.5</v>
      </c>
      <c r="AC9" s="58" t="s">
        <v>502</v>
      </c>
      <c r="AD9" s="58">
        <v>65</v>
      </c>
    </row>
    <row r="10" spans="1:30" ht="17.25" customHeight="1" thickBot="1" x14ac:dyDescent="0.35">
      <c r="A10" s="58">
        <v>5</v>
      </c>
      <c r="B10" s="59">
        <v>5.4000000000000003E-3</v>
      </c>
      <c r="C10" s="59">
        <v>1.4999999999999999E-2</v>
      </c>
      <c r="D10" s="59">
        <v>1.0200000000000001E-2</v>
      </c>
      <c r="F10" s="58" t="s">
        <v>482</v>
      </c>
      <c r="G10" s="64">
        <v>17083</v>
      </c>
      <c r="H10" s="63">
        <v>0.97</v>
      </c>
      <c r="K10" s="50">
        <f>LARGE(B20:C20,1)/(B20+C20)</f>
        <v>0.61316872427983538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2070</v>
      </c>
      <c r="Y10" s="61">
        <v>43165</v>
      </c>
      <c r="Z10" s="58" t="s">
        <v>525</v>
      </c>
      <c r="AA10" s="58" t="s">
        <v>496</v>
      </c>
      <c r="AB10" s="58">
        <v>11.5</v>
      </c>
      <c r="AC10" s="58" t="s">
        <v>502</v>
      </c>
      <c r="AD10" s="58">
        <v>66</v>
      </c>
    </row>
    <row r="11" spans="1:30" ht="17.25" customHeight="1" thickBot="1" x14ac:dyDescent="0.35">
      <c r="A11" s="58">
        <v>6</v>
      </c>
      <c r="B11" s="59">
        <v>1.2999999999999999E-2</v>
      </c>
      <c r="C11" s="59">
        <v>4.9000000000000002E-2</v>
      </c>
      <c r="D11" s="59">
        <v>3.1E-2</v>
      </c>
      <c r="F11" s="58" t="s">
        <v>483</v>
      </c>
      <c r="G11" s="64">
        <v>17188</v>
      </c>
      <c r="H11" s="63">
        <v>0.98</v>
      </c>
      <c r="K11" s="50">
        <f>LARGE(B21:C21,1)/(B21+C21)</f>
        <v>0.63676012461059184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2064</v>
      </c>
      <c r="Y11" s="61">
        <v>43148</v>
      </c>
      <c r="Z11" s="58" t="s">
        <v>522</v>
      </c>
      <c r="AA11" s="58" t="s">
        <v>500</v>
      </c>
      <c r="AB11" s="58">
        <v>11.5</v>
      </c>
      <c r="AC11" s="58" t="s">
        <v>502</v>
      </c>
      <c r="AD11" s="58">
        <v>57</v>
      </c>
    </row>
    <row r="12" spans="1:30" ht="17.25" customHeight="1" thickBot="1" x14ac:dyDescent="0.3">
      <c r="A12" s="58">
        <v>7</v>
      </c>
      <c r="B12" s="59">
        <v>2.5999999999999999E-2</v>
      </c>
      <c r="C12" s="59">
        <v>8.8599999999999998E-2</v>
      </c>
      <c r="D12" s="59">
        <v>5.7299999999999997E-2</v>
      </c>
      <c r="F12" s="58" t="s">
        <v>484</v>
      </c>
      <c r="G12" s="64">
        <v>15245</v>
      </c>
      <c r="H12" s="63">
        <v>0.87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2022</v>
      </c>
      <c r="Y12" s="61">
        <v>43152</v>
      </c>
      <c r="Z12" s="58" t="s">
        <v>524</v>
      </c>
      <c r="AA12" s="58" t="s">
        <v>497</v>
      </c>
      <c r="AB12" s="58">
        <v>11.2</v>
      </c>
      <c r="AC12" s="58" t="s">
        <v>502</v>
      </c>
      <c r="AD12" s="58">
        <v>70</v>
      </c>
    </row>
    <row r="13" spans="1:30" ht="17.25" customHeight="1" thickBot="1" x14ac:dyDescent="0.3">
      <c r="A13" s="58">
        <v>8</v>
      </c>
      <c r="B13" s="59">
        <v>3.5799999999999998E-2</v>
      </c>
      <c r="C13" s="59">
        <v>0.1004</v>
      </c>
      <c r="D13" s="59">
        <v>6.8199999999999997E-2</v>
      </c>
      <c r="F13" s="58" t="s">
        <v>485</v>
      </c>
      <c r="G13" s="64">
        <v>14055</v>
      </c>
      <c r="H13" s="63">
        <v>0.8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1977</v>
      </c>
      <c r="Y13" s="61">
        <v>43155</v>
      </c>
      <c r="Z13" s="58" t="s">
        <v>519</v>
      </c>
      <c r="AA13" s="58" t="s">
        <v>500</v>
      </c>
      <c r="AB13" s="58">
        <v>11</v>
      </c>
      <c r="AC13" s="58" t="s">
        <v>501</v>
      </c>
      <c r="AD13" s="58">
        <v>56</v>
      </c>
    </row>
    <row r="14" spans="1:30" ht="14.4" thickBot="1" x14ac:dyDescent="0.3">
      <c r="A14" s="58">
        <v>9</v>
      </c>
      <c r="B14" s="59">
        <v>4.8399999999999999E-2</v>
      </c>
      <c r="C14" s="59">
        <v>8.6199999999999999E-2</v>
      </c>
      <c r="D14" s="59">
        <v>6.7299999999999999E-2</v>
      </c>
      <c r="F14" s="58" t="s">
        <v>486</v>
      </c>
      <c r="G14" s="64">
        <v>16402</v>
      </c>
      <c r="H14" s="63">
        <v>0.93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1958</v>
      </c>
      <c r="Y14" s="61">
        <v>43168</v>
      </c>
      <c r="Z14" s="58" t="s">
        <v>520</v>
      </c>
      <c r="AA14" s="58" t="s">
        <v>499</v>
      </c>
      <c r="AB14" s="58">
        <v>10.9</v>
      </c>
      <c r="AC14" s="58" t="s">
        <v>501</v>
      </c>
      <c r="AD14" s="58">
        <v>57</v>
      </c>
    </row>
    <row r="15" spans="1:30" ht="14.4" thickBot="1" x14ac:dyDescent="0.3">
      <c r="A15" s="58">
        <v>10</v>
      </c>
      <c r="B15" s="59">
        <v>5.9900000000000002E-2</v>
      </c>
      <c r="C15" s="59">
        <v>7.8299999999999995E-2</v>
      </c>
      <c r="D15" s="59">
        <v>6.9099999999999995E-2</v>
      </c>
      <c r="F15" s="58" t="s">
        <v>487</v>
      </c>
      <c r="G15" s="64">
        <v>17781</v>
      </c>
      <c r="H15" s="63">
        <v>1.01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1923</v>
      </c>
      <c r="Y15" s="61">
        <v>43118</v>
      </c>
      <c r="Z15" s="58" t="s">
        <v>519</v>
      </c>
      <c r="AA15" s="58" t="s">
        <v>498</v>
      </c>
      <c r="AB15" s="58">
        <v>10.7</v>
      </c>
      <c r="AC15" s="58" t="s">
        <v>501</v>
      </c>
      <c r="AD15" s="58">
        <v>60</v>
      </c>
    </row>
    <row r="16" spans="1:30" ht="14.4" thickBot="1" x14ac:dyDescent="0.3">
      <c r="A16" s="58">
        <v>11</v>
      </c>
      <c r="B16" s="59">
        <v>6.4799999999999996E-2</v>
      </c>
      <c r="C16" s="59">
        <v>7.5499999999999998E-2</v>
      </c>
      <c r="D16" s="59">
        <v>7.0199999999999999E-2</v>
      </c>
      <c r="F16" s="58" t="s">
        <v>488</v>
      </c>
      <c r="G16" s="64">
        <v>18383</v>
      </c>
      <c r="H16" s="63">
        <v>1.04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1904</v>
      </c>
      <c r="Y16" s="61">
        <v>43175</v>
      </c>
      <c r="Z16" s="58" t="s">
        <v>520</v>
      </c>
      <c r="AA16" s="58" t="s">
        <v>499</v>
      </c>
      <c r="AB16" s="58">
        <v>10.6</v>
      </c>
      <c r="AC16" s="58" t="s">
        <v>501</v>
      </c>
      <c r="AD16" s="58">
        <v>57</v>
      </c>
    </row>
    <row r="17" spans="1:30" ht="14.4" thickBot="1" x14ac:dyDescent="0.3">
      <c r="A17" s="58">
        <v>12</v>
      </c>
      <c r="B17" s="59">
        <v>6.8699999999999997E-2</v>
      </c>
      <c r="C17" s="59">
        <v>7.22E-2</v>
      </c>
      <c r="D17" s="59">
        <v>7.0400000000000004E-2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1887</v>
      </c>
      <c r="Y17" s="61">
        <v>43150</v>
      </c>
      <c r="Z17" s="58" t="s">
        <v>528</v>
      </c>
      <c r="AA17" s="58" t="s">
        <v>495</v>
      </c>
      <c r="AB17" s="58">
        <v>10.5</v>
      </c>
      <c r="AC17" s="58" t="s">
        <v>502</v>
      </c>
      <c r="AD17" s="58">
        <v>73</v>
      </c>
    </row>
    <row r="18" spans="1:30" ht="14.4" thickBot="1" x14ac:dyDescent="0.3">
      <c r="A18" s="58">
        <v>13</v>
      </c>
      <c r="B18" s="59">
        <v>7.4300000000000005E-2</v>
      </c>
      <c r="C18" s="59">
        <v>6.8000000000000005E-2</v>
      </c>
      <c r="D18" s="59">
        <v>7.1199999999999999E-2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1865</v>
      </c>
      <c r="Y18" s="61">
        <v>43172</v>
      </c>
      <c r="Z18" s="58" t="s">
        <v>520</v>
      </c>
      <c r="AA18" s="58" t="s">
        <v>496</v>
      </c>
      <c r="AB18" s="58">
        <v>10.4</v>
      </c>
      <c r="AC18" s="58" t="s">
        <v>501</v>
      </c>
      <c r="AD18" s="58">
        <v>55</v>
      </c>
    </row>
    <row r="19" spans="1:30" ht="17.25" customHeight="1" thickBot="1" x14ac:dyDescent="0.3">
      <c r="A19" s="58">
        <v>14</v>
      </c>
      <c r="B19" s="59">
        <v>8.6099999999999996E-2</v>
      </c>
      <c r="C19" s="59">
        <v>6.8000000000000005E-2</v>
      </c>
      <c r="D19" s="59">
        <v>7.6999999999999999E-2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1832</v>
      </c>
      <c r="Y19" s="61">
        <v>43178</v>
      </c>
      <c r="Z19" s="58" t="s">
        <v>525</v>
      </c>
      <c r="AA19" s="58" t="s">
        <v>495</v>
      </c>
      <c r="AB19" s="58">
        <v>10.199999999999999</v>
      </c>
      <c r="AC19" s="58" t="s">
        <v>502</v>
      </c>
      <c r="AD19" s="58">
        <v>64</v>
      </c>
    </row>
    <row r="20" spans="1:30" ht="17.25" customHeight="1" thickBot="1" x14ac:dyDescent="0.3">
      <c r="A20" s="58">
        <v>15</v>
      </c>
      <c r="B20" s="59">
        <v>0.1043</v>
      </c>
      <c r="C20" s="59">
        <v>6.5799999999999997E-2</v>
      </c>
      <c r="D20" s="59">
        <v>8.5000000000000006E-2</v>
      </c>
      <c r="F20" s="58" t="s">
        <v>491</v>
      </c>
      <c r="G20" s="60">
        <v>14983</v>
      </c>
      <c r="H20" s="58">
        <v>0.85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1809</v>
      </c>
      <c r="Y20" s="61">
        <v>43210</v>
      </c>
      <c r="Z20" s="58" t="s">
        <v>520</v>
      </c>
      <c r="AA20" s="58" t="s">
        <v>499</v>
      </c>
      <c r="AB20" s="58">
        <v>10.1</v>
      </c>
      <c r="AC20" s="58" t="s">
        <v>501</v>
      </c>
      <c r="AD20" s="58">
        <v>58</v>
      </c>
    </row>
    <row r="21" spans="1:30" ht="17.25" customHeight="1" thickBot="1" x14ac:dyDescent="0.3">
      <c r="A21" s="58">
        <v>16</v>
      </c>
      <c r="B21" s="59">
        <v>0.1022</v>
      </c>
      <c r="C21" s="59">
        <v>5.8299999999999998E-2</v>
      </c>
      <c r="D21" s="59">
        <v>8.0199999999999994E-2</v>
      </c>
      <c r="F21" s="58" t="s">
        <v>495</v>
      </c>
      <c r="G21" s="60">
        <v>17534</v>
      </c>
      <c r="H21" s="58">
        <v>1</v>
      </c>
      <c r="J21" s="46">
        <v>5</v>
      </c>
      <c r="K21" s="46">
        <f>X6</f>
        <v>2097</v>
      </c>
      <c r="L21" s="52"/>
      <c r="M21" s="46"/>
      <c r="N21" s="57">
        <f>K21/$F$2</f>
        <v>0.11521978021978022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1790</v>
      </c>
      <c r="Y21" s="61">
        <v>43118</v>
      </c>
      <c r="Z21" s="58" t="s">
        <v>520</v>
      </c>
      <c r="AA21" s="58" t="s">
        <v>498</v>
      </c>
      <c r="AB21" s="58">
        <v>9.9</v>
      </c>
      <c r="AC21" s="58" t="s">
        <v>501</v>
      </c>
      <c r="AD21" s="58">
        <v>55</v>
      </c>
    </row>
    <row r="22" spans="1:30" ht="17.25" customHeight="1" thickBot="1" x14ac:dyDescent="0.3">
      <c r="A22" s="58">
        <v>17</v>
      </c>
      <c r="B22" s="59">
        <v>9.0999999999999998E-2</v>
      </c>
      <c r="C22" s="59">
        <v>4.6600000000000003E-2</v>
      </c>
      <c r="D22" s="59">
        <v>6.8699999999999997E-2</v>
      </c>
      <c r="F22" s="58" t="s">
        <v>496</v>
      </c>
      <c r="G22" s="60">
        <v>17849</v>
      </c>
      <c r="H22" s="58">
        <v>1.01</v>
      </c>
      <c r="J22" s="46">
        <v>10</v>
      </c>
      <c r="K22" s="46">
        <f>X11</f>
        <v>2064</v>
      </c>
      <c r="L22" s="52"/>
      <c r="M22" s="46"/>
      <c r="N22" s="57">
        <f t="shared" ref="N22:N28" si="0">K22/$F$2</f>
        <v>0.11340659340659341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1769</v>
      </c>
      <c r="Y22" s="61">
        <v>43180</v>
      </c>
      <c r="Z22" s="58" t="s">
        <v>525</v>
      </c>
      <c r="AA22" s="58" t="s">
        <v>497</v>
      </c>
      <c r="AB22" s="58">
        <v>9.8000000000000007</v>
      </c>
      <c r="AC22" s="58" t="s">
        <v>502</v>
      </c>
      <c r="AD22" s="58">
        <v>57</v>
      </c>
    </row>
    <row r="23" spans="1:30" ht="17.25" customHeight="1" thickBot="1" x14ac:dyDescent="0.3">
      <c r="A23" s="58">
        <v>18</v>
      </c>
      <c r="B23" s="59">
        <v>5.6000000000000001E-2</v>
      </c>
      <c r="C23" s="59">
        <v>3.5900000000000001E-2</v>
      </c>
      <c r="D23" s="59">
        <v>4.5900000000000003E-2</v>
      </c>
      <c r="F23" s="58" t="s">
        <v>497</v>
      </c>
      <c r="G23" s="60">
        <v>17893</v>
      </c>
      <c r="H23" s="58">
        <v>1.02</v>
      </c>
      <c r="J23" s="46">
        <v>20</v>
      </c>
      <c r="K23" s="46">
        <f>X12</f>
        <v>2022</v>
      </c>
      <c r="L23" s="52"/>
      <c r="M23" s="46"/>
      <c r="N23" s="57">
        <f t="shared" si="0"/>
        <v>0.1110989010989011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1752</v>
      </c>
      <c r="Y23" s="61">
        <v>43110</v>
      </c>
      <c r="Z23" s="58" t="s">
        <v>519</v>
      </c>
      <c r="AA23" s="58" t="s">
        <v>497</v>
      </c>
      <c r="AB23" s="58">
        <v>9.6999999999999993</v>
      </c>
      <c r="AC23" s="58" t="s">
        <v>501</v>
      </c>
      <c r="AD23" s="58">
        <v>66</v>
      </c>
    </row>
    <row r="24" spans="1:30" ht="17.25" customHeight="1" thickBot="1" x14ac:dyDescent="0.3">
      <c r="A24" s="58">
        <v>19</v>
      </c>
      <c r="B24" s="59">
        <v>3.8199999999999998E-2</v>
      </c>
      <c r="C24" s="59">
        <v>2.69E-2</v>
      </c>
      <c r="D24" s="59">
        <v>3.2500000000000001E-2</v>
      </c>
      <c r="F24" s="58" t="s">
        <v>498</v>
      </c>
      <c r="G24" s="60">
        <v>17978</v>
      </c>
      <c r="H24" s="58">
        <v>1.02</v>
      </c>
      <c r="J24" s="46">
        <v>30</v>
      </c>
      <c r="K24" s="46">
        <f>X14</f>
        <v>1958</v>
      </c>
      <c r="L24" s="52"/>
      <c r="M24" s="46"/>
      <c r="N24" s="57">
        <f t="shared" si="0"/>
        <v>0.10758241758241759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1731</v>
      </c>
      <c r="Y24" s="61">
        <v>43105</v>
      </c>
      <c r="Z24" s="58" t="s">
        <v>519</v>
      </c>
      <c r="AA24" s="58" t="s">
        <v>499</v>
      </c>
      <c r="AB24" s="58">
        <v>9.6</v>
      </c>
      <c r="AC24" s="58" t="s">
        <v>501</v>
      </c>
      <c r="AD24" s="58">
        <v>63</v>
      </c>
    </row>
    <row r="25" spans="1:30" ht="17.25" customHeight="1" thickBot="1" x14ac:dyDescent="0.3">
      <c r="A25" s="58">
        <v>20</v>
      </c>
      <c r="B25" s="59">
        <v>3.5900000000000001E-2</v>
      </c>
      <c r="C25" s="59">
        <v>2.0299999999999999E-2</v>
      </c>
      <c r="D25" s="59">
        <v>2.81E-2</v>
      </c>
      <c r="F25" s="58" t="s">
        <v>499</v>
      </c>
      <c r="G25" s="60">
        <v>18922</v>
      </c>
      <c r="H25" s="58">
        <v>1.07</v>
      </c>
      <c r="J25" s="46">
        <v>50</v>
      </c>
      <c r="K25" s="46">
        <f>X18</f>
        <v>1865</v>
      </c>
      <c r="L25" s="52"/>
      <c r="M25" s="46"/>
      <c r="N25" s="57">
        <f t="shared" si="0"/>
        <v>0.10247252747252747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3.3599999999999998E-2</v>
      </c>
      <c r="C26" s="59">
        <v>1.5800000000000002E-2</v>
      </c>
      <c r="D26" s="59">
        <v>2.47E-2</v>
      </c>
      <c r="F26" s="58" t="s">
        <v>500</v>
      </c>
      <c r="G26" s="60">
        <v>18239</v>
      </c>
      <c r="H26" s="58">
        <v>1.04</v>
      </c>
      <c r="J26" s="46">
        <v>100</v>
      </c>
      <c r="K26" s="46">
        <f>X20</f>
        <v>1809</v>
      </c>
      <c r="L26" s="52"/>
      <c r="M26" s="46"/>
      <c r="N26" s="57">
        <f t="shared" si="0"/>
        <v>9.9395604395604395E-2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2.9100000000000001E-2</v>
      </c>
      <c r="C27" s="59">
        <v>1.0800000000000001E-2</v>
      </c>
      <c r="D27" s="59">
        <v>0.02</v>
      </c>
      <c r="J27" s="46">
        <v>150</v>
      </c>
      <c r="K27" s="46">
        <f>X22</f>
        <v>1769</v>
      </c>
      <c r="L27" s="52"/>
      <c r="M27" s="46"/>
      <c r="N27" s="57">
        <f t="shared" si="0"/>
        <v>9.7197802197802191E-2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1.4500000000000001E-2</v>
      </c>
      <c r="C28" s="59">
        <v>5.4000000000000003E-3</v>
      </c>
      <c r="D28" s="59">
        <v>9.9000000000000008E-3</v>
      </c>
      <c r="J28" s="46">
        <v>200</v>
      </c>
      <c r="K28" s="46">
        <f>X24</f>
        <v>1731</v>
      </c>
      <c r="L28" s="52"/>
      <c r="M28" s="46"/>
      <c r="N28" s="57">
        <f t="shared" si="0"/>
        <v>9.5109890109890113E-2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"/>
  <sheetViews>
    <sheetView zoomScaleNormal="100" workbookViewId="0">
      <selection activeCell="F2" sqref="F2"/>
    </sheetView>
  </sheetViews>
  <sheetFormatPr defaultRowHeight="13.8" x14ac:dyDescent="0.25"/>
  <cols>
    <col min="1" max="4" width="5.8984375" customWidth="1"/>
    <col min="5" max="5" width="2" customWidth="1"/>
    <col min="6" max="6" width="10.8984375" customWidth="1"/>
    <col min="7" max="7" width="8.796875" hidden="1" customWidth="1"/>
    <col min="8" max="8" width="6.69921875" customWidth="1"/>
    <col min="9" max="9" width="4.296875" customWidth="1"/>
    <col min="10" max="10" width="5.59765625" customWidth="1"/>
    <col min="11" max="11" width="6.19921875" customWidth="1"/>
    <col min="12" max="13" width="5.59765625" hidden="1" customWidth="1"/>
    <col min="14" max="14" width="5.59765625" customWidth="1"/>
    <col min="23" max="30" width="0" hidden="1" customWidth="1"/>
  </cols>
  <sheetData>
    <row r="1" spans="1:21" ht="24" thickBot="1" x14ac:dyDescent="0.5">
      <c r="A1" s="133" t="s">
        <v>582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</row>
    <row r="2" spans="1:21" ht="21" x14ac:dyDescent="0.4">
      <c r="D2" s="39" t="s">
        <v>594</v>
      </c>
      <c r="F2" s="40">
        <v>51800</v>
      </c>
      <c r="H2" s="41" t="s">
        <v>465</v>
      </c>
      <c r="O2" s="108"/>
      <c r="P2" s="108"/>
      <c r="Q2" s="108"/>
      <c r="R2" s="108"/>
      <c r="S2" s="108"/>
      <c r="T2" s="108"/>
      <c r="U2" s="112"/>
    </row>
    <row r="3" spans="1:21" ht="14.4" thickBot="1" x14ac:dyDescent="0.3">
      <c r="O3" s="93"/>
      <c r="P3" s="93"/>
      <c r="Q3" s="93"/>
      <c r="R3" s="93"/>
      <c r="S3" s="93"/>
      <c r="T3" s="93"/>
      <c r="U3" s="97"/>
    </row>
    <row r="4" spans="1:21" ht="14.4" thickBot="1" x14ac:dyDescent="0.3">
      <c r="A4" s="42" t="s">
        <v>466</v>
      </c>
      <c r="B4" s="43" t="s">
        <v>501</v>
      </c>
      <c r="C4" s="106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</row>
    <row r="5" spans="1:21" ht="15" thickBot="1" x14ac:dyDescent="0.3">
      <c r="A5" s="46">
        <v>0</v>
      </c>
      <c r="B5" s="82">
        <v>5.7000000000000002E-3</v>
      </c>
      <c r="C5" s="82">
        <v>9.9000000000000008E-3</v>
      </c>
      <c r="D5" s="82">
        <v>7.7000000000000002E-3</v>
      </c>
      <c r="F5" s="46" t="s">
        <v>474</v>
      </c>
      <c r="G5" s="83">
        <v>55668</v>
      </c>
      <c r="H5" s="46">
        <v>1.08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</row>
    <row r="6" spans="1:21" ht="14.4" thickBot="1" x14ac:dyDescent="0.3">
      <c r="A6" s="46">
        <v>1</v>
      </c>
      <c r="B6" s="82">
        <v>3.8999999999999998E-3</v>
      </c>
      <c r="C6" s="82">
        <v>6.1999999999999998E-3</v>
      </c>
      <c r="D6" s="82">
        <v>5.0000000000000001E-3</v>
      </c>
      <c r="F6" s="46" t="s">
        <v>476</v>
      </c>
      <c r="G6" s="83">
        <v>51818</v>
      </c>
      <c r="H6" s="46">
        <v>1</v>
      </c>
      <c r="J6" s="47" t="s">
        <v>477</v>
      </c>
      <c r="K6" s="48">
        <f>LARGE((K8,K9),1)</f>
        <v>0.79128014842300554</v>
      </c>
      <c r="N6" s="48" t="str">
        <f>IF((B11+B12)&gt;(C11+C12),B4,C4)</f>
        <v>EB</v>
      </c>
      <c r="O6" s="93"/>
      <c r="P6" s="93"/>
      <c r="Q6" s="93"/>
      <c r="R6" s="93"/>
      <c r="S6" s="93"/>
      <c r="T6" s="93"/>
      <c r="U6" s="97"/>
    </row>
    <row r="7" spans="1:21" ht="14.4" thickBot="1" x14ac:dyDescent="0.3">
      <c r="A7" s="46">
        <v>2</v>
      </c>
      <c r="B7" s="82">
        <v>3.8E-3</v>
      </c>
      <c r="C7" s="82">
        <v>5.1000000000000004E-3</v>
      </c>
      <c r="D7" s="82">
        <v>4.4000000000000003E-3</v>
      </c>
      <c r="F7" s="46" t="s">
        <v>478</v>
      </c>
      <c r="G7" s="83">
        <v>55776</v>
      </c>
      <c r="H7" s="46">
        <v>1.08</v>
      </c>
      <c r="J7" s="49" t="s">
        <v>479</v>
      </c>
      <c r="K7" s="48">
        <f>LARGE((K10,K11),1)</f>
        <v>0.64276401564537167</v>
      </c>
      <c r="N7" s="48" t="str">
        <f>IF((B20+B21)&gt;(C20+C21),B4,C4)</f>
        <v>WB</v>
      </c>
      <c r="O7" s="93"/>
      <c r="P7" s="93"/>
      <c r="Q7" s="93"/>
      <c r="R7" s="93"/>
      <c r="S7" s="93"/>
      <c r="T7" s="93"/>
      <c r="U7" s="97"/>
    </row>
    <row r="8" spans="1:21" ht="15" thickBot="1" x14ac:dyDescent="0.35">
      <c r="A8" s="46">
        <v>3</v>
      </c>
      <c r="B8" s="82">
        <v>6.4999999999999997E-3</v>
      </c>
      <c r="C8" s="82">
        <v>3.2000000000000002E-3</v>
      </c>
      <c r="D8" s="82">
        <v>4.8999999999999998E-3</v>
      </c>
      <c r="F8" s="46" t="s">
        <v>480</v>
      </c>
      <c r="G8" s="83">
        <v>54086</v>
      </c>
      <c r="H8" s="46">
        <v>1.05</v>
      </c>
      <c r="K8" s="50">
        <f>LARGE(B11:C11,1)/(B11+C11)</f>
        <v>0.79128014842300554</v>
      </c>
      <c r="O8" s="93"/>
      <c r="P8" s="93"/>
      <c r="Q8" s="93"/>
      <c r="R8" s="93"/>
      <c r="S8" s="93"/>
      <c r="T8" s="93"/>
      <c r="U8" s="97"/>
    </row>
    <row r="9" spans="1:21" ht="15" thickBot="1" x14ac:dyDescent="0.35">
      <c r="A9" s="46">
        <v>4</v>
      </c>
      <c r="B9" s="82">
        <v>1.4200000000000001E-2</v>
      </c>
      <c r="C9" s="82">
        <v>3.2000000000000002E-3</v>
      </c>
      <c r="D9" s="82">
        <v>8.8999999999999999E-3</v>
      </c>
      <c r="F9" s="46" t="s">
        <v>481</v>
      </c>
      <c r="G9" s="83">
        <v>51015</v>
      </c>
      <c r="H9" s="46">
        <v>0.99</v>
      </c>
      <c r="K9" s="50">
        <f>LARGE(B12:C12,1)/(B12+C12)</f>
        <v>0.69372384937238496</v>
      </c>
      <c r="O9" s="93"/>
      <c r="P9" s="93"/>
      <c r="Q9" s="93"/>
      <c r="R9" s="93"/>
      <c r="S9" s="93"/>
      <c r="T9" s="93"/>
      <c r="U9" s="97"/>
    </row>
    <row r="10" spans="1:21" ht="15" thickBot="1" x14ac:dyDescent="0.35">
      <c r="A10" s="46">
        <v>5</v>
      </c>
      <c r="B10" s="82">
        <v>3.7400000000000003E-2</v>
      </c>
      <c r="C10" s="82">
        <v>7.9000000000000008E-3</v>
      </c>
      <c r="D10" s="82">
        <v>2.3099999999999999E-2</v>
      </c>
      <c r="F10" s="46" t="s">
        <v>482</v>
      </c>
      <c r="G10" s="83">
        <v>49518</v>
      </c>
      <c r="H10" s="46">
        <v>0.96</v>
      </c>
      <c r="K10" s="50">
        <f>LARGE(B20:C20,1)/(B20+C20)</f>
        <v>0.60507757404795481</v>
      </c>
      <c r="O10" s="93"/>
      <c r="P10" s="93"/>
      <c r="Q10" s="93"/>
      <c r="R10" s="93"/>
      <c r="S10" s="93"/>
      <c r="T10" s="93"/>
      <c r="U10" s="97"/>
    </row>
    <row r="11" spans="1:21" ht="15" thickBot="1" x14ac:dyDescent="0.35">
      <c r="A11" s="46">
        <v>6</v>
      </c>
      <c r="B11" s="82">
        <v>8.5300000000000001E-2</v>
      </c>
      <c r="C11" s="82">
        <v>2.2499999999999999E-2</v>
      </c>
      <c r="D11" s="82">
        <v>5.4800000000000001E-2</v>
      </c>
      <c r="F11" s="46" t="s">
        <v>483</v>
      </c>
      <c r="G11" s="83">
        <v>50373</v>
      </c>
      <c r="H11" s="46">
        <v>0.98</v>
      </c>
      <c r="K11" s="50">
        <f>LARGE(B21:C21,1)/(B21+C21)</f>
        <v>0.64276401564537167</v>
      </c>
      <c r="O11" s="93"/>
      <c r="P11" s="93"/>
      <c r="Q11" s="93"/>
      <c r="R11" s="93"/>
      <c r="S11" s="93"/>
      <c r="T11" s="93"/>
      <c r="U11" s="97"/>
    </row>
    <row r="12" spans="1:21" ht="14.4" thickBot="1" x14ac:dyDescent="0.3">
      <c r="A12" s="46">
        <v>7</v>
      </c>
      <c r="B12" s="82">
        <v>8.2900000000000001E-2</v>
      </c>
      <c r="C12" s="82">
        <v>3.6600000000000001E-2</v>
      </c>
      <c r="D12" s="82">
        <v>6.0499999999999998E-2</v>
      </c>
      <c r="F12" s="46" t="s">
        <v>484</v>
      </c>
      <c r="G12" s="83">
        <v>50426</v>
      </c>
      <c r="H12" s="46">
        <v>0.98</v>
      </c>
      <c r="O12" s="93"/>
      <c r="P12" s="93"/>
      <c r="Q12" s="93"/>
      <c r="R12" s="93"/>
      <c r="S12" s="93"/>
      <c r="T12" s="93"/>
      <c r="U12" s="97"/>
    </row>
    <row r="13" spans="1:21" ht="14.4" thickBot="1" x14ac:dyDescent="0.3">
      <c r="A13" s="46">
        <v>8</v>
      </c>
      <c r="B13" s="82">
        <v>7.4499999999999997E-2</v>
      </c>
      <c r="C13" s="82">
        <v>3.7999999999999999E-2</v>
      </c>
      <c r="D13" s="82">
        <v>5.6800000000000003E-2</v>
      </c>
      <c r="F13" s="46" t="s">
        <v>485</v>
      </c>
      <c r="G13" s="83">
        <v>49593</v>
      </c>
      <c r="H13" s="46">
        <v>0.96</v>
      </c>
      <c r="O13" s="93"/>
      <c r="P13" s="93"/>
      <c r="Q13" s="93"/>
      <c r="R13" s="93"/>
      <c r="S13" s="93"/>
      <c r="T13" s="93"/>
      <c r="U13" s="97"/>
    </row>
    <row r="14" spans="1:21" ht="14.4" thickBot="1" x14ac:dyDescent="0.3">
      <c r="A14" s="46">
        <v>9</v>
      </c>
      <c r="B14" s="82">
        <v>7.0699999999999999E-2</v>
      </c>
      <c r="C14" s="82">
        <v>3.8199999999999998E-2</v>
      </c>
      <c r="D14" s="82">
        <v>5.5E-2</v>
      </c>
      <c r="F14" s="46" t="s">
        <v>486</v>
      </c>
      <c r="G14" s="83">
        <v>52701</v>
      </c>
      <c r="H14" s="46">
        <v>1.02</v>
      </c>
      <c r="O14" s="93"/>
      <c r="P14" s="93"/>
      <c r="Q14" s="93"/>
      <c r="R14" s="93"/>
      <c r="S14" s="93"/>
      <c r="T14" s="93"/>
      <c r="U14" s="97"/>
    </row>
    <row r="15" spans="1:21" ht="14.4" thickBot="1" x14ac:dyDescent="0.3">
      <c r="A15" s="46">
        <v>10</v>
      </c>
      <c r="B15" s="82">
        <v>6.6699999999999995E-2</v>
      </c>
      <c r="C15" s="82">
        <v>4.2799999999999998E-2</v>
      </c>
      <c r="D15" s="82">
        <v>5.5100000000000003E-2</v>
      </c>
      <c r="F15" s="46" t="s">
        <v>487</v>
      </c>
      <c r="G15" s="83">
        <v>52089</v>
      </c>
      <c r="H15" s="46">
        <v>1.01</v>
      </c>
      <c r="O15" s="93"/>
      <c r="P15" s="93"/>
      <c r="Q15" s="93"/>
      <c r="R15" s="93"/>
      <c r="S15" s="93"/>
      <c r="T15" s="93"/>
      <c r="U15" s="97"/>
    </row>
    <row r="16" spans="1:21" ht="14.4" thickBot="1" x14ac:dyDescent="0.3">
      <c r="A16" s="46">
        <v>11</v>
      </c>
      <c r="B16" s="82">
        <v>6.3E-2</v>
      </c>
      <c r="C16" s="82">
        <v>4.99E-2</v>
      </c>
      <c r="D16" s="82">
        <v>5.6599999999999998E-2</v>
      </c>
      <c r="F16" s="46" t="s">
        <v>488</v>
      </c>
      <c r="G16" s="83">
        <v>52988</v>
      </c>
      <c r="H16" s="46">
        <v>1.03</v>
      </c>
      <c r="O16" s="93"/>
      <c r="P16" s="93"/>
      <c r="Q16" s="93"/>
      <c r="R16" s="93"/>
      <c r="S16" s="93"/>
      <c r="T16" s="93"/>
      <c r="U16" s="97"/>
    </row>
    <row r="17" spans="1:21" ht="14.4" thickBot="1" x14ac:dyDescent="0.3">
      <c r="A17" s="46">
        <v>12</v>
      </c>
      <c r="B17" s="82">
        <v>6.1199999999999997E-2</v>
      </c>
      <c r="C17" s="82">
        <v>5.7799999999999997E-2</v>
      </c>
      <c r="D17" s="82">
        <v>5.96E-2</v>
      </c>
      <c r="O17" s="93"/>
      <c r="P17" s="93"/>
      <c r="Q17" s="93"/>
      <c r="R17" s="93"/>
      <c r="S17" s="93"/>
      <c r="T17" s="93"/>
      <c r="U17" s="97"/>
    </row>
    <row r="18" spans="1:21" ht="14.4" thickBot="1" x14ac:dyDescent="0.3">
      <c r="A18" s="46">
        <v>13</v>
      </c>
      <c r="B18" s="82">
        <v>5.7700000000000001E-2</v>
      </c>
      <c r="C18" s="82">
        <v>6.1699999999999998E-2</v>
      </c>
      <c r="D18" s="82">
        <v>5.96E-2</v>
      </c>
      <c r="O18" s="93"/>
      <c r="P18" s="93"/>
      <c r="Q18" s="93"/>
      <c r="R18" s="93"/>
      <c r="S18" s="93"/>
      <c r="T18" s="93"/>
      <c r="U18" s="97"/>
    </row>
    <row r="19" spans="1:21" ht="14.4" thickBot="1" x14ac:dyDescent="0.3">
      <c r="A19" s="46">
        <v>14</v>
      </c>
      <c r="B19" s="82">
        <v>5.7599999999999998E-2</v>
      </c>
      <c r="C19" s="82">
        <v>7.1099999999999997E-2</v>
      </c>
      <c r="D19" s="82">
        <v>6.4199999999999993E-2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</row>
    <row r="20" spans="1:21" ht="14.4" thickBot="1" x14ac:dyDescent="0.3">
      <c r="A20" s="46">
        <v>15</v>
      </c>
      <c r="B20" s="82">
        <v>5.6000000000000001E-2</v>
      </c>
      <c r="C20" s="82">
        <v>8.5800000000000001E-2</v>
      </c>
      <c r="D20" s="82">
        <v>7.0499999999999993E-2</v>
      </c>
      <c r="F20" s="46" t="s">
        <v>491</v>
      </c>
      <c r="G20" s="83">
        <v>34328</v>
      </c>
      <c r="H20" s="46">
        <v>0.67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</row>
    <row r="21" spans="1:21" ht="14.4" thickBot="1" x14ac:dyDescent="0.3">
      <c r="A21" s="46">
        <v>16</v>
      </c>
      <c r="B21" s="82">
        <v>5.4800000000000001E-2</v>
      </c>
      <c r="C21" s="82">
        <v>9.8599999999999993E-2</v>
      </c>
      <c r="D21" s="82">
        <v>7.6100000000000001E-2</v>
      </c>
      <c r="F21" s="46" t="s">
        <v>495</v>
      </c>
      <c r="G21" s="83">
        <v>53854</v>
      </c>
      <c r="H21" s="46">
        <v>1.04</v>
      </c>
      <c r="J21" s="46">
        <v>5</v>
      </c>
      <c r="K21" s="46"/>
      <c r="L21" s="52"/>
      <c r="M21" s="46"/>
      <c r="N21" s="57"/>
      <c r="O21" s="93"/>
      <c r="P21" s="93"/>
      <c r="Q21" s="93"/>
      <c r="R21" s="93"/>
      <c r="S21" s="93"/>
      <c r="T21" s="93"/>
      <c r="U21" s="97"/>
    </row>
    <row r="22" spans="1:21" ht="14.4" thickBot="1" x14ac:dyDescent="0.3">
      <c r="A22" s="46">
        <v>17</v>
      </c>
      <c r="B22" s="82">
        <v>5.3699999999999998E-2</v>
      </c>
      <c r="C22" s="82">
        <v>0.1048</v>
      </c>
      <c r="D22" s="82">
        <v>7.85E-2</v>
      </c>
      <c r="F22" s="46" t="s">
        <v>496</v>
      </c>
      <c r="G22" s="83">
        <v>56714</v>
      </c>
      <c r="H22" s="46">
        <v>1.1000000000000001</v>
      </c>
      <c r="J22" s="46">
        <v>10</v>
      </c>
      <c r="K22" s="46"/>
      <c r="L22" s="52"/>
      <c r="M22" s="46"/>
      <c r="N22" s="57"/>
      <c r="O22" s="93"/>
      <c r="P22" s="93"/>
      <c r="Q22" s="93"/>
      <c r="R22" s="93"/>
      <c r="S22" s="93"/>
      <c r="T22" s="93"/>
      <c r="U22" s="97"/>
    </row>
    <row r="23" spans="1:21" ht="14.4" thickBot="1" x14ac:dyDescent="0.3">
      <c r="A23" s="46">
        <v>18</v>
      </c>
      <c r="B23" s="82">
        <v>4.4999999999999998E-2</v>
      </c>
      <c r="C23" s="82">
        <v>7.7399999999999997E-2</v>
      </c>
      <c r="D23" s="82">
        <v>6.0699999999999997E-2</v>
      </c>
      <c r="F23" s="46" t="s">
        <v>497</v>
      </c>
      <c r="G23" s="83">
        <v>56573</v>
      </c>
      <c r="H23" s="46">
        <v>1.1000000000000001</v>
      </c>
      <c r="J23" s="46">
        <v>20</v>
      </c>
      <c r="K23" s="46"/>
      <c r="L23" s="52"/>
      <c r="M23" s="46"/>
      <c r="N23" s="57"/>
      <c r="O23" s="93"/>
      <c r="P23" s="93"/>
      <c r="Q23" s="93"/>
      <c r="R23" s="93"/>
      <c r="S23" s="93"/>
      <c r="T23" s="93"/>
      <c r="U23" s="97"/>
    </row>
    <row r="24" spans="1:21" ht="14.4" thickBot="1" x14ac:dyDescent="0.3">
      <c r="A24" s="46">
        <v>19</v>
      </c>
      <c r="B24" s="82">
        <v>3.1899999999999998E-2</v>
      </c>
      <c r="C24" s="82">
        <v>5.5300000000000002E-2</v>
      </c>
      <c r="D24" s="82">
        <v>4.3200000000000002E-2</v>
      </c>
      <c r="F24" s="46" t="s">
        <v>498</v>
      </c>
      <c r="G24" s="83">
        <v>56644</v>
      </c>
      <c r="H24" s="46">
        <v>1.1000000000000001</v>
      </c>
      <c r="J24" s="46">
        <v>30</v>
      </c>
      <c r="K24" s="46"/>
      <c r="L24" s="52"/>
      <c r="M24" s="46"/>
      <c r="N24" s="57"/>
      <c r="O24" s="93"/>
      <c r="P24" s="93"/>
      <c r="Q24" s="93"/>
      <c r="R24" s="93"/>
      <c r="S24" s="93"/>
      <c r="T24" s="93"/>
      <c r="U24" s="97"/>
    </row>
    <row r="25" spans="1:21" ht="14.4" thickBot="1" x14ac:dyDescent="0.3">
      <c r="A25" s="46">
        <v>20</v>
      </c>
      <c r="B25" s="82">
        <v>2.3900000000000001E-2</v>
      </c>
      <c r="C25" s="82">
        <v>4.48E-2</v>
      </c>
      <c r="D25" s="82">
        <v>3.4000000000000002E-2</v>
      </c>
      <c r="F25" s="46" t="s">
        <v>499</v>
      </c>
      <c r="G25" s="83">
        <v>57619</v>
      </c>
      <c r="H25" s="46">
        <v>1.1200000000000001</v>
      </c>
      <c r="J25" s="46">
        <v>50</v>
      </c>
      <c r="K25" s="46"/>
      <c r="L25" s="52"/>
      <c r="M25" s="46"/>
      <c r="N25" s="57"/>
      <c r="O25" s="93"/>
      <c r="P25" s="93"/>
      <c r="Q25" s="93"/>
      <c r="R25" s="93"/>
      <c r="S25" s="93"/>
      <c r="T25" s="93"/>
      <c r="U25" s="97"/>
    </row>
    <row r="26" spans="1:21" ht="14.4" thickBot="1" x14ac:dyDescent="0.3">
      <c r="A26" s="46">
        <v>21</v>
      </c>
      <c r="B26" s="82">
        <v>1.9599999999999999E-2</v>
      </c>
      <c r="C26" s="82">
        <v>3.7699999999999997E-2</v>
      </c>
      <c r="D26" s="82">
        <v>2.8299999999999999E-2</v>
      </c>
      <c r="F26" s="46" t="s">
        <v>500</v>
      </c>
      <c r="G26" s="83">
        <v>44847</v>
      </c>
      <c r="H26" s="46">
        <v>0.87</v>
      </c>
      <c r="J26" s="46">
        <v>100</v>
      </c>
      <c r="K26" s="46"/>
      <c r="L26" s="52"/>
      <c r="M26" s="46"/>
      <c r="N26" s="57"/>
      <c r="O26" s="93"/>
      <c r="P26" s="93"/>
      <c r="Q26" s="93"/>
      <c r="R26" s="93"/>
      <c r="S26" s="93"/>
      <c r="T26" s="93"/>
      <c r="U26" s="97"/>
    </row>
    <row r="27" spans="1:21" ht="14.4" thickBot="1" x14ac:dyDescent="0.3">
      <c r="A27" s="46">
        <v>22</v>
      </c>
      <c r="B27" s="82">
        <v>1.4500000000000001E-2</v>
      </c>
      <c r="C27" s="82">
        <v>2.53E-2</v>
      </c>
      <c r="D27" s="82">
        <v>1.9699999999999999E-2</v>
      </c>
      <c r="J27" s="46">
        <v>150</v>
      </c>
      <c r="K27" s="46"/>
      <c r="L27" s="52"/>
      <c r="M27" s="46"/>
      <c r="N27" s="57"/>
      <c r="O27" s="93"/>
      <c r="P27" s="93"/>
      <c r="Q27" s="93"/>
      <c r="R27" s="93"/>
      <c r="S27" s="93"/>
      <c r="T27" s="93"/>
      <c r="U27" s="97"/>
    </row>
    <row r="28" spans="1:21" ht="14.4" thickBot="1" x14ac:dyDescent="0.3">
      <c r="A28" s="46">
        <v>23</v>
      </c>
      <c r="B28" s="82">
        <v>9.4999999999999998E-3</v>
      </c>
      <c r="C28" s="82">
        <v>1.6299999999999999E-2</v>
      </c>
      <c r="D28" s="82">
        <v>1.2800000000000001E-2</v>
      </c>
      <c r="J28" s="46">
        <v>200</v>
      </c>
      <c r="K28" s="46"/>
      <c r="L28" s="52"/>
      <c r="M28" s="46"/>
      <c r="N28" s="57"/>
      <c r="O28" s="93"/>
      <c r="P28" s="93"/>
      <c r="Q28" s="93"/>
      <c r="R28" s="93"/>
      <c r="S28" s="93"/>
      <c r="T28" s="93"/>
      <c r="U28" s="97"/>
    </row>
    <row r="29" spans="1:21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581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47800</v>
      </c>
      <c r="H2" s="41" t="s">
        <v>465</v>
      </c>
      <c r="O2" s="108"/>
      <c r="P2" s="108"/>
      <c r="Q2" s="108"/>
      <c r="R2" s="108"/>
      <c r="S2" s="108"/>
      <c r="T2" s="108"/>
      <c r="U2" s="112"/>
      <c r="W2" s="58">
        <v>1</v>
      </c>
      <c r="X2" s="58">
        <v>4332</v>
      </c>
      <c r="Y2" s="61">
        <v>43131</v>
      </c>
      <c r="Z2" s="58" t="s">
        <v>518</v>
      </c>
      <c r="AA2" s="58" t="s">
        <v>497</v>
      </c>
      <c r="AB2" s="58">
        <v>10</v>
      </c>
      <c r="AC2" s="58" t="s">
        <v>502</v>
      </c>
      <c r="AD2" s="58">
        <v>65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4328</v>
      </c>
      <c r="Y3" s="61">
        <v>43125</v>
      </c>
      <c r="Z3" s="58" t="s">
        <v>518</v>
      </c>
      <c r="AA3" s="58" t="s">
        <v>498</v>
      </c>
      <c r="AB3" s="58">
        <v>10</v>
      </c>
      <c r="AC3" s="58" t="s">
        <v>502</v>
      </c>
      <c r="AD3" s="58">
        <v>67</v>
      </c>
    </row>
    <row r="4" spans="1:30" ht="14.4" thickBot="1" x14ac:dyDescent="0.3">
      <c r="A4" s="42" t="s">
        <v>466</v>
      </c>
      <c r="B4" s="43" t="s">
        <v>501</v>
      </c>
      <c r="C4" s="106" t="s">
        <v>502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4275</v>
      </c>
      <c r="Y4" s="61">
        <v>43111</v>
      </c>
      <c r="Z4" s="58" t="s">
        <v>518</v>
      </c>
      <c r="AA4" s="58" t="s">
        <v>498</v>
      </c>
      <c r="AB4" s="58">
        <v>9.9</v>
      </c>
      <c r="AC4" s="58" t="s">
        <v>502</v>
      </c>
      <c r="AD4" s="58">
        <v>65</v>
      </c>
    </row>
    <row r="5" spans="1:30" ht="18.75" customHeight="1" thickBot="1" x14ac:dyDescent="0.3">
      <c r="A5" s="58">
        <v>0</v>
      </c>
      <c r="B5" s="59">
        <v>5.1999999999999998E-3</v>
      </c>
      <c r="C5" s="59">
        <v>9.5999999999999992E-3</v>
      </c>
      <c r="D5" s="59">
        <v>7.4000000000000003E-3</v>
      </c>
      <c r="F5" s="58" t="s">
        <v>474</v>
      </c>
      <c r="G5" s="60">
        <v>51895</v>
      </c>
      <c r="H5" s="63">
        <v>1.0900000000000001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4266</v>
      </c>
      <c r="Y5" s="61">
        <v>43110</v>
      </c>
      <c r="Z5" s="58" t="s">
        <v>518</v>
      </c>
      <c r="AA5" s="58" t="s">
        <v>497</v>
      </c>
      <c r="AB5" s="58">
        <v>9.9</v>
      </c>
      <c r="AC5" s="58" t="s">
        <v>502</v>
      </c>
      <c r="AD5" s="58">
        <v>65</v>
      </c>
    </row>
    <row r="6" spans="1:30" ht="17.25" customHeight="1" thickBot="1" x14ac:dyDescent="0.3">
      <c r="A6" s="58">
        <v>1</v>
      </c>
      <c r="B6" s="59">
        <v>3.7000000000000002E-3</v>
      </c>
      <c r="C6" s="59">
        <v>5.8999999999999999E-3</v>
      </c>
      <c r="D6" s="59">
        <v>4.7999999999999996E-3</v>
      </c>
      <c r="F6" s="58" t="s">
        <v>476</v>
      </c>
      <c r="G6" s="60">
        <v>50150</v>
      </c>
      <c r="H6" s="63"/>
      <c r="J6" s="47" t="s">
        <v>477</v>
      </c>
      <c r="K6" s="48">
        <f>LARGE((K8,K9),1)</f>
        <v>0.85507246376811596</v>
      </c>
      <c r="N6" s="48" t="s">
        <v>501</v>
      </c>
      <c r="O6" s="93"/>
      <c r="P6" s="93"/>
      <c r="Q6" s="93"/>
      <c r="R6" s="93"/>
      <c r="S6" s="93"/>
      <c r="T6" s="93"/>
      <c r="U6" s="97"/>
      <c r="W6" s="58">
        <v>5</v>
      </c>
      <c r="X6" s="58">
        <v>4249</v>
      </c>
      <c r="Y6" s="61">
        <v>43132</v>
      </c>
      <c r="Z6" s="58" t="s">
        <v>518</v>
      </c>
      <c r="AA6" s="58" t="s">
        <v>498</v>
      </c>
      <c r="AB6" s="58">
        <v>9.8000000000000007</v>
      </c>
      <c r="AC6" s="58" t="s">
        <v>502</v>
      </c>
      <c r="AD6" s="58">
        <v>65</v>
      </c>
    </row>
    <row r="7" spans="1:30" ht="17.25" customHeight="1" thickBot="1" x14ac:dyDescent="0.3">
      <c r="A7" s="58">
        <v>2</v>
      </c>
      <c r="B7" s="59">
        <v>3.3E-3</v>
      </c>
      <c r="C7" s="59">
        <v>4.4999999999999997E-3</v>
      </c>
      <c r="D7" s="59">
        <v>3.8999999999999998E-3</v>
      </c>
      <c r="F7" s="58" t="s">
        <v>478</v>
      </c>
      <c r="G7" s="60">
        <v>51818</v>
      </c>
      <c r="H7" s="63">
        <v>1.0900000000000001</v>
      </c>
      <c r="J7" s="49" t="s">
        <v>479</v>
      </c>
      <c r="K7" s="48">
        <f>LARGE((K10,K11),1)</f>
        <v>0.67879948914431665</v>
      </c>
      <c r="N7" s="48" t="s">
        <v>502</v>
      </c>
      <c r="O7" s="93"/>
      <c r="P7" s="93"/>
      <c r="Q7" s="93"/>
      <c r="R7" s="93"/>
      <c r="S7" s="93"/>
      <c r="T7" s="93"/>
      <c r="U7" s="97"/>
      <c r="W7" s="58">
        <v>6</v>
      </c>
      <c r="X7" s="58">
        <v>4245</v>
      </c>
      <c r="Y7" s="61">
        <v>43116</v>
      </c>
      <c r="Z7" s="58" t="s">
        <v>527</v>
      </c>
      <c r="AA7" s="58" t="s">
        <v>496</v>
      </c>
      <c r="AB7" s="58">
        <v>9.8000000000000007</v>
      </c>
      <c r="AC7" s="58" t="s">
        <v>501</v>
      </c>
      <c r="AD7" s="58">
        <v>78</v>
      </c>
    </row>
    <row r="8" spans="1:30" ht="17.25" customHeight="1" thickBot="1" x14ac:dyDescent="0.35">
      <c r="A8" s="58">
        <v>3</v>
      </c>
      <c r="B8" s="59">
        <v>4.1999999999999997E-3</v>
      </c>
      <c r="C8" s="59">
        <v>2.3999999999999998E-3</v>
      </c>
      <c r="D8" s="59">
        <v>3.3E-3</v>
      </c>
      <c r="F8" s="58" t="s">
        <v>480</v>
      </c>
      <c r="G8" s="60">
        <v>51560</v>
      </c>
      <c r="H8" s="63">
        <v>1.0900000000000001</v>
      </c>
      <c r="K8" s="50">
        <f>LARGE(B11:C11,1)/(B11+C11)</f>
        <v>0.85507246376811596</v>
      </c>
      <c r="O8" s="93"/>
      <c r="P8" s="93"/>
      <c r="Q8" s="93"/>
      <c r="R8" s="93"/>
      <c r="S8" s="93"/>
      <c r="T8" s="93"/>
      <c r="U8" s="97"/>
      <c r="W8" s="58">
        <v>7</v>
      </c>
      <c r="X8" s="58">
        <v>4236</v>
      </c>
      <c r="Y8" s="61">
        <v>43130</v>
      </c>
      <c r="Z8" s="58" t="s">
        <v>527</v>
      </c>
      <c r="AA8" s="58" t="s">
        <v>496</v>
      </c>
      <c r="AB8" s="58">
        <v>9.8000000000000007</v>
      </c>
      <c r="AC8" s="58" t="s">
        <v>501</v>
      </c>
      <c r="AD8" s="58">
        <v>78</v>
      </c>
    </row>
    <row r="9" spans="1:30" ht="17.25" customHeight="1" thickBot="1" x14ac:dyDescent="0.35">
      <c r="A9" s="58">
        <v>4</v>
      </c>
      <c r="B9" s="59">
        <v>9.1999999999999998E-3</v>
      </c>
      <c r="C9" s="59">
        <v>2.5999999999999999E-3</v>
      </c>
      <c r="D9" s="59">
        <v>5.8999999999999999E-3</v>
      </c>
      <c r="F9" s="58" t="s">
        <v>481</v>
      </c>
      <c r="G9" s="60">
        <v>47894</v>
      </c>
      <c r="H9" s="58">
        <v>1.01</v>
      </c>
      <c r="K9" s="50">
        <f>LARGE(B12:C12,1)/(B12+C12)</f>
        <v>0.76823104693140798</v>
      </c>
      <c r="O9" s="93"/>
      <c r="P9" s="93"/>
      <c r="Q9" s="93"/>
      <c r="R9" s="93"/>
      <c r="S9" s="93"/>
      <c r="T9" s="93"/>
      <c r="U9" s="97"/>
      <c r="W9" s="58">
        <v>8</v>
      </c>
      <c r="X9" s="58">
        <v>4227</v>
      </c>
      <c r="Y9" s="61">
        <v>43216</v>
      </c>
      <c r="Z9" s="58" t="s">
        <v>529</v>
      </c>
      <c r="AA9" s="58" t="s">
        <v>498</v>
      </c>
      <c r="AB9" s="58">
        <v>9.8000000000000007</v>
      </c>
      <c r="AC9" s="58" t="s">
        <v>501</v>
      </c>
      <c r="AD9" s="58">
        <v>83</v>
      </c>
    </row>
    <row r="10" spans="1:30" ht="17.25" customHeight="1" thickBot="1" x14ac:dyDescent="0.35">
      <c r="A10" s="58">
        <v>5</v>
      </c>
      <c r="B10" s="59">
        <v>2.5999999999999999E-2</v>
      </c>
      <c r="C10" s="59">
        <v>5.4999999999999997E-3</v>
      </c>
      <c r="D10" s="59">
        <v>1.5800000000000002E-2</v>
      </c>
      <c r="F10" s="58" t="s">
        <v>482</v>
      </c>
      <c r="G10" s="60">
        <v>44524</v>
      </c>
      <c r="H10" s="58">
        <v>0.94</v>
      </c>
      <c r="K10" s="50">
        <f>LARGE(B20:C20,1)/(B20+C20)</f>
        <v>0.6306049822064056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4196</v>
      </c>
      <c r="Y10" s="61">
        <v>43158</v>
      </c>
      <c r="Z10" s="58" t="s">
        <v>518</v>
      </c>
      <c r="AA10" s="58" t="s">
        <v>496</v>
      </c>
      <c r="AB10" s="58">
        <v>9.6999999999999993</v>
      </c>
      <c r="AC10" s="58" t="s">
        <v>502</v>
      </c>
      <c r="AD10" s="58">
        <v>65</v>
      </c>
    </row>
    <row r="11" spans="1:30" ht="17.25" customHeight="1" thickBot="1" x14ac:dyDescent="0.35">
      <c r="A11" s="58">
        <v>6</v>
      </c>
      <c r="B11" s="59">
        <v>8.2600000000000007E-2</v>
      </c>
      <c r="C11" s="59">
        <v>1.4E-2</v>
      </c>
      <c r="D11" s="59">
        <v>4.8300000000000003E-2</v>
      </c>
      <c r="F11" s="58" t="s">
        <v>483</v>
      </c>
      <c r="G11" s="60">
        <v>44012</v>
      </c>
      <c r="H11" s="58">
        <v>0.93</v>
      </c>
      <c r="K11" s="50">
        <f>LARGE(B21:C21,1)/(B21+C21)</f>
        <v>0.67879948914431665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4195</v>
      </c>
      <c r="Y11" s="61">
        <v>43123</v>
      </c>
      <c r="Z11" s="58" t="s">
        <v>529</v>
      </c>
      <c r="AA11" s="58" t="s">
        <v>496</v>
      </c>
      <c r="AB11" s="58">
        <v>9.6999999999999993</v>
      </c>
      <c r="AC11" s="58" t="s">
        <v>501</v>
      </c>
      <c r="AD11" s="58">
        <v>84</v>
      </c>
    </row>
    <row r="12" spans="1:30" ht="17.25" customHeight="1" thickBot="1" x14ac:dyDescent="0.3">
      <c r="A12" s="58">
        <v>7</v>
      </c>
      <c r="B12" s="59">
        <v>0.10639999999999999</v>
      </c>
      <c r="C12" s="59">
        <v>3.2099999999999997E-2</v>
      </c>
      <c r="D12" s="59">
        <v>6.93E-2</v>
      </c>
      <c r="F12" s="58" t="s">
        <v>484</v>
      </c>
      <c r="G12" s="60">
        <v>45797</v>
      </c>
      <c r="H12" s="58">
        <v>0.96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4157</v>
      </c>
      <c r="Y12" s="61">
        <v>43229</v>
      </c>
      <c r="Z12" s="58" t="s">
        <v>529</v>
      </c>
      <c r="AA12" s="58" t="s">
        <v>497</v>
      </c>
      <c r="AB12" s="58">
        <v>9.6</v>
      </c>
      <c r="AC12" s="58" t="s">
        <v>501</v>
      </c>
      <c r="AD12" s="58">
        <v>82</v>
      </c>
    </row>
    <row r="13" spans="1:30" ht="17.25" customHeight="1" thickBot="1" x14ac:dyDescent="0.3">
      <c r="A13" s="58">
        <v>8</v>
      </c>
      <c r="B13" s="59">
        <v>9.2499999999999999E-2</v>
      </c>
      <c r="C13" s="59">
        <v>3.6900000000000002E-2</v>
      </c>
      <c r="D13" s="59">
        <v>6.4799999999999996E-2</v>
      </c>
      <c r="F13" s="58" t="s">
        <v>485</v>
      </c>
      <c r="G13" s="60">
        <v>45033</v>
      </c>
      <c r="H13" s="58">
        <v>0.95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4138</v>
      </c>
      <c r="Y13" s="61">
        <v>43223</v>
      </c>
      <c r="Z13" s="58" t="s">
        <v>527</v>
      </c>
      <c r="AA13" s="58" t="s">
        <v>498</v>
      </c>
      <c r="AB13" s="58">
        <v>9.6</v>
      </c>
      <c r="AC13" s="58" t="s">
        <v>501</v>
      </c>
      <c r="AD13" s="58">
        <v>77</v>
      </c>
    </row>
    <row r="14" spans="1:30" ht="14.4" thickBot="1" x14ac:dyDescent="0.3">
      <c r="A14" s="58">
        <v>9</v>
      </c>
      <c r="B14" s="59">
        <v>7.7399999999999997E-2</v>
      </c>
      <c r="C14" s="59">
        <v>3.9300000000000002E-2</v>
      </c>
      <c r="D14" s="59">
        <v>5.8400000000000001E-2</v>
      </c>
      <c r="F14" s="58" t="s">
        <v>486</v>
      </c>
      <c r="G14" s="60">
        <v>48295</v>
      </c>
      <c r="H14" s="58">
        <v>1.02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4125</v>
      </c>
      <c r="Y14" s="61">
        <v>43133</v>
      </c>
      <c r="Z14" s="58" t="s">
        <v>518</v>
      </c>
      <c r="AA14" s="58" t="s">
        <v>499</v>
      </c>
      <c r="AB14" s="58">
        <v>9.5</v>
      </c>
      <c r="AC14" s="58" t="s">
        <v>502</v>
      </c>
      <c r="AD14" s="58">
        <v>63</v>
      </c>
    </row>
    <row r="15" spans="1:30" ht="14.4" thickBot="1" x14ac:dyDescent="0.3">
      <c r="A15" s="58">
        <v>10</v>
      </c>
      <c r="B15" s="59">
        <v>7.0199999999999999E-2</v>
      </c>
      <c r="C15" s="59">
        <v>4.5499999999999999E-2</v>
      </c>
      <c r="D15" s="59">
        <v>5.79E-2</v>
      </c>
      <c r="F15" s="58" t="s">
        <v>487</v>
      </c>
      <c r="G15" s="60">
        <v>49032</v>
      </c>
      <c r="H15" s="58">
        <v>1.03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4121</v>
      </c>
      <c r="Y15" s="61">
        <v>43145</v>
      </c>
      <c r="Z15" s="58" t="s">
        <v>529</v>
      </c>
      <c r="AA15" s="58" t="s">
        <v>497</v>
      </c>
      <c r="AB15" s="58">
        <v>9.5</v>
      </c>
      <c r="AC15" s="58" t="s">
        <v>501</v>
      </c>
      <c r="AD15" s="58">
        <v>83</v>
      </c>
    </row>
    <row r="16" spans="1:30" ht="14.4" thickBot="1" x14ac:dyDescent="0.3">
      <c r="A16" s="58">
        <v>11</v>
      </c>
      <c r="B16" s="59">
        <v>6.5000000000000002E-2</v>
      </c>
      <c r="C16" s="59">
        <v>5.2600000000000001E-2</v>
      </c>
      <c r="D16" s="59">
        <v>5.8799999999999998E-2</v>
      </c>
      <c r="F16" s="58" t="s">
        <v>488</v>
      </c>
      <c r="G16" s="60">
        <v>48590</v>
      </c>
      <c r="H16" s="58">
        <v>1.02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4110</v>
      </c>
      <c r="Y16" s="61">
        <v>43348</v>
      </c>
      <c r="Z16" s="58" t="s">
        <v>527</v>
      </c>
      <c r="AA16" s="58" t="s">
        <v>497</v>
      </c>
      <c r="AB16" s="58">
        <v>9.5</v>
      </c>
      <c r="AC16" s="58" t="s">
        <v>501</v>
      </c>
      <c r="AD16" s="58">
        <v>77</v>
      </c>
    </row>
    <row r="17" spans="1:30" ht="14.4" thickBot="1" x14ac:dyDescent="0.3">
      <c r="A17" s="58">
        <v>12</v>
      </c>
      <c r="B17" s="59">
        <v>6.0600000000000001E-2</v>
      </c>
      <c r="C17" s="59">
        <v>5.9499999999999997E-2</v>
      </c>
      <c r="D17" s="59">
        <v>0.06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4098</v>
      </c>
      <c r="Y17" s="61">
        <v>43123</v>
      </c>
      <c r="Z17" s="58" t="s">
        <v>518</v>
      </c>
      <c r="AA17" s="58" t="s">
        <v>496</v>
      </c>
      <c r="AB17" s="58">
        <v>9.5</v>
      </c>
      <c r="AC17" s="58" t="s">
        <v>502</v>
      </c>
      <c r="AD17" s="58">
        <v>69</v>
      </c>
    </row>
    <row r="18" spans="1:30" ht="14.4" thickBot="1" x14ac:dyDescent="0.3">
      <c r="A18" s="58">
        <v>13</v>
      </c>
      <c r="B18" s="59">
        <v>5.7000000000000002E-2</v>
      </c>
      <c r="C18" s="59">
        <v>6.3E-2</v>
      </c>
      <c r="D18" s="59">
        <v>0.06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4085</v>
      </c>
      <c r="Y18" s="61">
        <v>43110</v>
      </c>
      <c r="Z18" s="58" t="s">
        <v>527</v>
      </c>
      <c r="AA18" s="58" t="s">
        <v>497</v>
      </c>
      <c r="AB18" s="58">
        <v>9.5</v>
      </c>
      <c r="AC18" s="58" t="s">
        <v>501</v>
      </c>
      <c r="AD18" s="58">
        <v>76</v>
      </c>
    </row>
    <row r="19" spans="1:30" ht="17.25" customHeight="1" thickBot="1" x14ac:dyDescent="0.3">
      <c r="A19" s="58">
        <v>14</v>
      </c>
      <c r="B19" s="59">
        <v>5.3199999999999997E-2</v>
      </c>
      <c r="C19" s="59">
        <v>7.2300000000000003E-2</v>
      </c>
      <c r="D19" s="59">
        <v>6.2700000000000006E-2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4048</v>
      </c>
      <c r="Y19" s="61">
        <v>43250</v>
      </c>
      <c r="Z19" s="58" t="s">
        <v>518</v>
      </c>
      <c r="AA19" s="58" t="s">
        <v>497</v>
      </c>
      <c r="AB19" s="58">
        <v>9.4</v>
      </c>
      <c r="AC19" s="58" t="s">
        <v>502</v>
      </c>
      <c r="AD19" s="58">
        <v>70</v>
      </c>
    </row>
    <row r="20" spans="1:30" ht="17.25" customHeight="1" thickBot="1" x14ac:dyDescent="0.3">
      <c r="A20" s="58">
        <v>15</v>
      </c>
      <c r="B20" s="59">
        <v>5.1900000000000002E-2</v>
      </c>
      <c r="C20" s="59">
        <v>8.8599999999999998E-2</v>
      </c>
      <c r="D20" s="59">
        <v>7.0300000000000001E-2</v>
      </c>
      <c r="F20" s="58" t="s">
        <v>491</v>
      </c>
      <c r="G20" s="60">
        <v>31776</v>
      </c>
      <c r="H20" s="58">
        <v>0.67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4015</v>
      </c>
      <c r="Y20" s="61">
        <v>43153</v>
      </c>
      <c r="Z20" s="58" t="s">
        <v>529</v>
      </c>
      <c r="AA20" s="58" t="s">
        <v>498</v>
      </c>
      <c r="AB20" s="58">
        <v>9.3000000000000007</v>
      </c>
      <c r="AC20" s="58" t="s">
        <v>501</v>
      </c>
      <c r="AD20" s="58">
        <v>82</v>
      </c>
    </row>
    <row r="21" spans="1:30" ht="17.25" customHeight="1" thickBot="1" x14ac:dyDescent="0.3">
      <c r="A21" s="58">
        <v>16</v>
      </c>
      <c r="B21" s="59">
        <v>5.0299999999999997E-2</v>
      </c>
      <c r="C21" s="59">
        <v>0.10630000000000001</v>
      </c>
      <c r="D21" s="59">
        <v>7.8299999999999995E-2</v>
      </c>
      <c r="F21" s="58" t="s">
        <v>495</v>
      </c>
      <c r="G21" s="60">
        <v>49488</v>
      </c>
      <c r="H21" s="58">
        <v>1.04</v>
      </c>
      <c r="J21" s="46">
        <v>5</v>
      </c>
      <c r="K21" s="46"/>
      <c r="L21" s="52"/>
      <c r="M21" s="46"/>
      <c r="N21" s="57">
        <f>K21/$F$2</f>
        <v>0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3982</v>
      </c>
      <c r="Y21" s="61">
        <v>43131</v>
      </c>
      <c r="Z21" s="58" t="s">
        <v>529</v>
      </c>
      <c r="AA21" s="58" t="s">
        <v>497</v>
      </c>
      <c r="AB21" s="58">
        <v>9.1999999999999993</v>
      </c>
      <c r="AC21" s="58" t="s">
        <v>501</v>
      </c>
      <c r="AD21" s="58">
        <v>83</v>
      </c>
    </row>
    <row r="22" spans="1:30" ht="17.25" customHeight="1" thickBot="1" x14ac:dyDescent="0.3">
      <c r="A22" s="58">
        <v>17</v>
      </c>
      <c r="B22" s="59">
        <v>4.9399999999999999E-2</v>
      </c>
      <c r="C22" s="59">
        <v>0.1086</v>
      </c>
      <c r="D22" s="59">
        <v>7.8899999999999998E-2</v>
      </c>
      <c r="F22" s="58" t="s">
        <v>496</v>
      </c>
      <c r="G22" s="60">
        <v>52840</v>
      </c>
      <c r="H22" s="58">
        <v>1.1100000000000001</v>
      </c>
      <c r="J22" s="46">
        <v>10</v>
      </c>
      <c r="K22" s="46"/>
      <c r="L22" s="52"/>
      <c r="M22" s="46"/>
      <c r="N22" s="57">
        <f t="shared" ref="N22:N28" si="0">K22/$F$2</f>
        <v>0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3945</v>
      </c>
      <c r="Y22" s="61">
        <v>43130</v>
      </c>
      <c r="Z22" s="58" t="s">
        <v>519</v>
      </c>
      <c r="AA22" s="58" t="s">
        <v>496</v>
      </c>
      <c r="AB22" s="58">
        <v>9.1</v>
      </c>
      <c r="AC22" s="58" t="s">
        <v>502</v>
      </c>
      <c r="AD22" s="58">
        <v>65</v>
      </c>
    </row>
    <row r="23" spans="1:30" ht="17.25" customHeight="1" thickBot="1" x14ac:dyDescent="0.3">
      <c r="A23" s="58">
        <v>18</v>
      </c>
      <c r="B23" s="59">
        <v>4.1300000000000003E-2</v>
      </c>
      <c r="C23" s="59">
        <v>7.2800000000000004E-2</v>
      </c>
      <c r="D23" s="59">
        <v>5.7099999999999998E-2</v>
      </c>
      <c r="F23" s="58" t="s">
        <v>497</v>
      </c>
      <c r="G23" s="60">
        <v>52888</v>
      </c>
      <c r="H23" s="58">
        <v>1.1100000000000001</v>
      </c>
      <c r="J23" s="46">
        <v>20</v>
      </c>
      <c r="K23" s="46"/>
      <c r="L23" s="52"/>
      <c r="M23" s="46"/>
      <c r="N23" s="57">
        <f t="shared" si="0"/>
        <v>0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3907</v>
      </c>
      <c r="Y23" s="61">
        <v>43339</v>
      </c>
      <c r="Z23" s="58" t="s">
        <v>529</v>
      </c>
      <c r="AA23" s="58" t="s">
        <v>495</v>
      </c>
      <c r="AB23" s="58">
        <v>9</v>
      </c>
      <c r="AC23" s="58" t="s">
        <v>501</v>
      </c>
      <c r="AD23" s="58">
        <v>83</v>
      </c>
    </row>
    <row r="24" spans="1:30" ht="17.25" customHeight="1" thickBot="1" x14ac:dyDescent="0.3">
      <c r="A24" s="58">
        <v>19</v>
      </c>
      <c r="B24" s="59">
        <v>2.8199999999999999E-2</v>
      </c>
      <c r="C24" s="59">
        <v>5.4600000000000003E-2</v>
      </c>
      <c r="D24" s="59">
        <v>4.1399999999999999E-2</v>
      </c>
      <c r="F24" s="58" t="s">
        <v>498</v>
      </c>
      <c r="G24" s="60">
        <v>51823</v>
      </c>
      <c r="H24" s="58">
        <v>1.0900000000000001</v>
      </c>
      <c r="J24" s="46">
        <v>30</v>
      </c>
      <c r="K24" s="46"/>
      <c r="L24" s="52"/>
      <c r="M24" s="46"/>
      <c r="N24" s="57">
        <f t="shared" si="0"/>
        <v>0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3863</v>
      </c>
      <c r="Y24" s="61">
        <v>43124</v>
      </c>
      <c r="Z24" s="58" t="s">
        <v>529</v>
      </c>
      <c r="AA24" s="58" t="s">
        <v>497</v>
      </c>
      <c r="AB24" s="58">
        <v>8.9</v>
      </c>
      <c r="AC24" s="58" t="s">
        <v>501</v>
      </c>
      <c r="AD24" s="58">
        <v>82</v>
      </c>
    </row>
    <row r="25" spans="1:30" ht="17.25" customHeight="1" thickBot="1" x14ac:dyDescent="0.3">
      <c r="A25" s="58">
        <v>20</v>
      </c>
      <c r="B25" s="59">
        <v>2.1700000000000001E-2</v>
      </c>
      <c r="C25" s="59">
        <v>4.3499999999999997E-2</v>
      </c>
      <c r="D25" s="59">
        <v>3.2599999999999997E-2</v>
      </c>
      <c r="F25" s="58" t="s">
        <v>499</v>
      </c>
      <c r="G25" s="60">
        <v>53126</v>
      </c>
      <c r="H25" s="58">
        <v>1.1200000000000001</v>
      </c>
      <c r="J25" s="46">
        <v>50</v>
      </c>
      <c r="K25" s="46"/>
      <c r="L25" s="52"/>
      <c r="M25" s="46"/>
      <c r="N25" s="57">
        <f t="shared" si="0"/>
        <v>0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1.8800000000000001E-2</v>
      </c>
      <c r="C26" s="59">
        <v>3.61E-2</v>
      </c>
      <c r="D26" s="59">
        <v>2.7400000000000001E-2</v>
      </c>
      <c r="F26" s="58" t="s">
        <v>500</v>
      </c>
      <c r="G26" s="60">
        <v>40606</v>
      </c>
      <c r="H26" s="58">
        <v>0.86</v>
      </c>
      <c r="J26" s="46">
        <v>100</v>
      </c>
      <c r="K26" s="46"/>
      <c r="L26" s="52"/>
      <c r="M26" s="46"/>
      <c r="N26" s="57">
        <f t="shared" si="0"/>
        <v>0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1.3599999999999999E-2</v>
      </c>
      <c r="C27" s="59">
        <v>2.69E-2</v>
      </c>
      <c r="D27" s="59">
        <v>2.0299999999999999E-2</v>
      </c>
      <c r="J27" s="46">
        <v>150</v>
      </c>
      <c r="K27" s="46"/>
      <c r="L27" s="52"/>
      <c r="M27" s="46"/>
      <c r="N27" s="57">
        <f t="shared" si="0"/>
        <v>0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8.2000000000000007E-3</v>
      </c>
      <c r="C28" s="59">
        <v>1.67E-2</v>
      </c>
      <c r="D28" s="59">
        <v>1.2500000000000001E-2</v>
      </c>
      <c r="J28" s="46">
        <v>200</v>
      </c>
      <c r="K28" s="46"/>
      <c r="L28" s="52"/>
      <c r="M28" s="46"/>
      <c r="N28" s="57">
        <f t="shared" si="0"/>
        <v>0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3" sqref="F3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536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22100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2169</v>
      </c>
      <c r="Y2" s="61">
        <v>43122</v>
      </c>
      <c r="Z2" s="58" t="s">
        <v>519</v>
      </c>
      <c r="AA2" s="58" t="s">
        <v>495</v>
      </c>
      <c r="AB2" s="58">
        <v>9.9</v>
      </c>
      <c r="AC2" s="58" t="s">
        <v>467</v>
      </c>
      <c r="AD2" s="58">
        <v>55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2069</v>
      </c>
      <c r="Y3" s="61">
        <v>43140</v>
      </c>
      <c r="Z3" s="58" t="s">
        <v>519</v>
      </c>
      <c r="AA3" s="58" t="s">
        <v>499</v>
      </c>
      <c r="AB3" s="58">
        <v>9.4</v>
      </c>
      <c r="AC3" s="58" t="s">
        <v>467</v>
      </c>
      <c r="AD3" s="58">
        <v>50</v>
      </c>
    </row>
    <row r="4" spans="1:30" ht="14.4" thickBot="1" x14ac:dyDescent="0.3">
      <c r="A4" s="42" t="s">
        <v>466</v>
      </c>
      <c r="B4" s="43" t="s">
        <v>467</v>
      </c>
      <c r="C4" s="90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2061</v>
      </c>
      <c r="Y4" s="61">
        <v>43133</v>
      </c>
      <c r="Z4" s="58" t="s">
        <v>519</v>
      </c>
      <c r="AA4" s="58" t="s">
        <v>499</v>
      </c>
      <c r="AB4" s="58">
        <v>9.4</v>
      </c>
      <c r="AC4" s="58" t="s">
        <v>467</v>
      </c>
      <c r="AD4" s="58">
        <v>55</v>
      </c>
    </row>
    <row r="5" spans="1:30" ht="18.75" customHeight="1" thickBot="1" x14ac:dyDescent="0.3">
      <c r="A5" s="58">
        <v>0</v>
      </c>
      <c r="B5" s="59">
        <v>9.1000000000000004E-3</v>
      </c>
      <c r="C5" s="59">
        <v>7.6E-3</v>
      </c>
      <c r="D5" s="59">
        <v>8.3999999999999995E-3</v>
      </c>
      <c r="F5" s="58" t="s">
        <v>474</v>
      </c>
      <c r="G5" s="60">
        <v>24178</v>
      </c>
      <c r="H5" s="58">
        <v>1.0900000000000001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2061</v>
      </c>
      <c r="Y5" s="61">
        <v>43154</v>
      </c>
      <c r="Z5" s="58" t="s">
        <v>519</v>
      </c>
      <c r="AA5" s="58" t="s">
        <v>499</v>
      </c>
      <c r="AB5" s="58">
        <v>9.4</v>
      </c>
      <c r="AC5" s="58" t="s">
        <v>468</v>
      </c>
      <c r="AD5" s="58">
        <v>51</v>
      </c>
    </row>
    <row r="6" spans="1:30" ht="17.25" customHeight="1" thickBot="1" x14ac:dyDescent="0.3">
      <c r="A6" s="58">
        <v>1</v>
      </c>
      <c r="B6" s="59">
        <v>6.3E-3</v>
      </c>
      <c r="C6" s="59">
        <v>5.0000000000000001E-3</v>
      </c>
      <c r="D6" s="59">
        <v>5.5999999999999999E-3</v>
      </c>
      <c r="F6" s="58" t="s">
        <v>476</v>
      </c>
      <c r="G6" s="60">
        <v>25640</v>
      </c>
      <c r="H6" s="58">
        <v>1.1599999999999999</v>
      </c>
      <c r="J6" s="47" t="s">
        <v>477</v>
      </c>
      <c r="K6" s="48">
        <v>0.54372197309417036</v>
      </c>
      <c r="N6" s="48" t="s">
        <v>502</v>
      </c>
      <c r="O6" s="93"/>
      <c r="P6" s="93"/>
      <c r="Q6" s="93"/>
      <c r="R6" s="93"/>
      <c r="S6" s="93"/>
      <c r="T6" s="93"/>
      <c r="U6" s="97"/>
      <c r="W6" s="58">
        <v>5</v>
      </c>
      <c r="X6" s="58">
        <v>2050</v>
      </c>
      <c r="Y6" s="61">
        <v>43137</v>
      </c>
      <c r="Z6" s="58" t="s">
        <v>519</v>
      </c>
      <c r="AA6" s="58" t="s">
        <v>496</v>
      </c>
      <c r="AB6" s="58">
        <v>9.3000000000000007</v>
      </c>
      <c r="AC6" s="58" t="s">
        <v>467</v>
      </c>
      <c r="AD6" s="58">
        <v>58</v>
      </c>
    </row>
    <row r="7" spans="1:30" ht="17.25" customHeight="1" thickBot="1" x14ac:dyDescent="0.3">
      <c r="A7" s="58">
        <v>2</v>
      </c>
      <c r="B7" s="59">
        <v>4.4000000000000003E-3</v>
      </c>
      <c r="C7" s="59">
        <v>3.5000000000000001E-3</v>
      </c>
      <c r="D7" s="59">
        <v>4.0000000000000001E-3</v>
      </c>
      <c r="F7" s="58" t="s">
        <v>478</v>
      </c>
      <c r="G7" s="60">
        <v>25345</v>
      </c>
      <c r="H7" s="58">
        <v>1.1499999999999999</v>
      </c>
      <c r="J7" s="49" t="s">
        <v>479</v>
      </c>
      <c r="K7" s="48">
        <v>0.51120162932790236</v>
      </c>
      <c r="N7" s="48" t="s">
        <v>501</v>
      </c>
      <c r="O7" s="93"/>
      <c r="P7" s="93"/>
      <c r="Q7" s="93"/>
      <c r="R7" s="93"/>
      <c r="S7" s="93"/>
      <c r="T7" s="93"/>
      <c r="U7" s="97"/>
      <c r="W7" s="58">
        <v>6</v>
      </c>
      <c r="X7" s="58">
        <v>2046</v>
      </c>
      <c r="Y7" s="61">
        <v>43143</v>
      </c>
      <c r="Z7" s="58" t="s">
        <v>519</v>
      </c>
      <c r="AA7" s="58" t="s">
        <v>495</v>
      </c>
      <c r="AB7" s="58">
        <v>9.3000000000000007</v>
      </c>
      <c r="AC7" s="58" t="s">
        <v>467</v>
      </c>
      <c r="AD7" s="58">
        <v>55</v>
      </c>
    </row>
    <row r="8" spans="1:30" ht="17.25" customHeight="1" thickBot="1" x14ac:dyDescent="0.35">
      <c r="A8" s="58">
        <v>3</v>
      </c>
      <c r="B8" s="59">
        <v>2.8999999999999998E-3</v>
      </c>
      <c r="C8" s="59">
        <v>2.2000000000000001E-3</v>
      </c>
      <c r="D8" s="59">
        <v>2.5999999999999999E-3</v>
      </c>
      <c r="F8" s="58" t="s">
        <v>480</v>
      </c>
      <c r="G8" s="60">
        <v>24680</v>
      </c>
      <c r="H8" s="58">
        <v>1.1200000000000001</v>
      </c>
      <c r="K8" s="50">
        <v>0.53875968992248058</v>
      </c>
      <c r="O8" s="93"/>
      <c r="P8" s="93"/>
      <c r="Q8" s="93"/>
      <c r="R8" s="93"/>
      <c r="S8" s="93"/>
      <c r="T8" s="93"/>
      <c r="U8" s="97"/>
      <c r="W8" s="58">
        <v>7</v>
      </c>
      <c r="X8" s="58">
        <v>2044</v>
      </c>
      <c r="Y8" s="61">
        <v>43111</v>
      </c>
      <c r="Z8" s="58" t="s">
        <v>519</v>
      </c>
      <c r="AA8" s="58" t="s">
        <v>498</v>
      </c>
      <c r="AB8" s="58">
        <v>9.3000000000000007</v>
      </c>
      <c r="AC8" s="58" t="s">
        <v>467</v>
      </c>
      <c r="AD8" s="58">
        <v>54</v>
      </c>
    </row>
    <row r="9" spans="1:30" ht="17.25" customHeight="1" thickBot="1" x14ac:dyDescent="0.35">
      <c r="A9" s="58">
        <v>4</v>
      </c>
      <c r="B9" s="59">
        <v>4.0000000000000001E-3</v>
      </c>
      <c r="C9" s="59">
        <v>3.3E-3</v>
      </c>
      <c r="D9" s="59">
        <v>3.5999999999999999E-3</v>
      </c>
      <c r="F9" s="58" t="s">
        <v>481</v>
      </c>
      <c r="G9" s="60">
        <v>22035</v>
      </c>
      <c r="H9" s="58">
        <v>1</v>
      </c>
      <c r="K9" s="50">
        <v>0.54372197309417036</v>
      </c>
      <c r="O9" s="93"/>
      <c r="P9" s="93"/>
      <c r="Q9" s="93"/>
      <c r="R9" s="93"/>
      <c r="S9" s="93"/>
      <c r="T9" s="93"/>
      <c r="U9" s="97"/>
      <c r="W9" s="58">
        <v>8</v>
      </c>
      <c r="X9" s="58">
        <v>2041</v>
      </c>
      <c r="Y9" s="61">
        <v>43116</v>
      </c>
      <c r="Z9" s="58" t="s">
        <v>519</v>
      </c>
      <c r="AA9" s="58" t="s">
        <v>496</v>
      </c>
      <c r="AB9" s="58">
        <v>9.3000000000000007</v>
      </c>
      <c r="AC9" s="58" t="s">
        <v>467</v>
      </c>
      <c r="AD9" s="58">
        <v>57</v>
      </c>
    </row>
    <row r="10" spans="1:30" ht="17.25" customHeight="1" thickBot="1" x14ac:dyDescent="0.35">
      <c r="A10" s="58">
        <v>5</v>
      </c>
      <c r="B10" s="59">
        <v>8.8000000000000005E-3</v>
      </c>
      <c r="C10" s="59">
        <v>9.4999999999999998E-3</v>
      </c>
      <c r="D10" s="59">
        <v>9.1999999999999998E-3</v>
      </c>
      <c r="F10" s="58" t="s">
        <v>482</v>
      </c>
      <c r="G10" s="60">
        <v>21135</v>
      </c>
      <c r="H10" s="58">
        <v>0.96</v>
      </c>
      <c r="K10" s="50">
        <v>0.51120162932790236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2031</v>
      </c>
      <c r="Y10" s="61">
        <v>43153</v>
      </c>
      <c r="Z10" s="58" t="s">
        <v>519</v>
      </c>
      <c r="AA10" s="58" t="s">
        <v>498</v>
      </c>
      <c r="AB10" s="58">
        <v>9.1999999999999993</v>
      </c>
      <c r="AC10" s="58" t="s">
        <v>467</v>
      </c>
      <c r="AD10" s="58">
        <v>54</v>
      </c>
    </row>
    <row r="11" spans="1:30" ht="17.25" customHeight="1" thickBot="1" x14ac:dyDescent="0.35">
      <c r="A11" s="58">
        <v>6</v>
      </c>
      <c r="B11" s="59">
        <v>2.3800000000000002E-2</v>
      </c>
      <c r="C11" s="59">
        <v>2.7799999999999998E-2</v>
      </c>
      <c r="D11" s="59">
        <v>2.58E-2</v>
      </c>
      <c r="F11" s="58" t="s">
        <v>483</v>
      </c>
      <c r="G11" s="60">
        <v>21251</v>
      </c>
      <c r="H11" s="58">
        <v>0.96</v>
      </c>
      <c r="K11" s="50">
        <v>0.50912778904665312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2029</v>
      </c>
      <c r="Y11" s="61">
        <v>43146</v>
      </c>
      <c r="Z11" s="58" t="s">
        <v>520</v>
      </c>
      <c r="AA11" s="58" t="s">
        <v>498</v>
      </c>
      <c r="AB11" s="58">
        <v>9.1999999999999993</v>
      </c>
      <c r="AC11" s="58" t="s">
        <v>467</v>
      </c>
      <c r="AD11" s="58">
        <v>57</v>
      </c>
    </row>
    <row r="12" spans="1:30" ht="17.25" customHeight="1" thickBot="1" x14ac:dyDescent="0.3">
      <c r="A12" s="58">
        <v>7</v>
      </c>
      <c r="B12" s="59">
        <v>4.07E-2</v>
      </c>
      <c r="C12" s="59">
        <v>4.8500000000000001E-2</v>
      </c>
      <c r="D12" s="59">
        <v>4.4499999999999998E-2</v>
      </c>
      <c r="F12" s="58" t="s">
        <v>484</v>
      </c>
      <c r="G12" s="60">
        <v>18086</v>
      </c>
      <c r="H12" s="58">
        <v>0.82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1993</v>
      </c>
      <c r="Y12" s="61">
        <v>43108</v>
      </c>
      <c r="Z12" s="58" t="s">
        <v>519</v>
      </c>
      <c r="AA12" s="58" t="s">
        <v>495</v>
      </c>
      <c r="AB12" s="58">
        <v>9.1</v>
      </c>
      <c r="AC12" s="58" t="s">
        <v>467</v>
      </c>
      <c r="AD12" s="58">
        <v>52</v>
      </c>
    </row>
    <row r="13" spans="1:30" ht="17.25" customHeight="1" thickBot="1" x14ac:dyDescent="0.3">
      <c r="A13" s="58">
        <v>8</v>
      </c>
      <c r="B13" s="59">
        <v>5.2400000000000002E-2</v>
      </c>
      <c r="C13" s="59">
        <v>6.0100000000000001E-2</v>
      </c>
      <c r="D13" s="59">
        <v>5.62E-2</v>
      </c>
      <c r="F13" s="58" t="s">
        <v>485</v>
      </c>
      <c r="G13" s="60">
        <v>18085</v>
      </c>
      <c r="H13" s="58">
        <v>0.82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1986</v>
      </c>
      <c r="Y13" s="61">
        <v>43144</v>
      </c>
      <c r="Z13" s="58" t="s">
        <v>519</v>
      </c>
      <c r="AA13" s="58" t="s">
        <v>496</v>
      </c>
      <c r="AB13" s="58">
        <v>9</v>
      </c>
      <c r="AC13" s="58" t="s">
        <v>467</v>
      </c>
      <c r="AD13" s="58">
        <v>55</v>
      </c>
    </row>
    <row r="14" spans="1:30" ht="14.4" thickBot="1" x14ac:dyDescent="0.3">
      <c r="A14" s="58">
        <v>9</v>
      </c>
      <c r="B14" s="59">
        <v>5.9499999999999997E-2</v>
      </c>
      <c r="C14" s="59">
        <v>6.5600000000000006E-2</v>
      </c>
      <c r="D14" s="59">
        <v>6.25E-2</v>
      </c>
      <c r="F14" s="58" t="s">
        <v>486</v>
      </c>
      <c r="G14" s="60">
        <v>20627</v>
      </c>
      <c r="H14" s="58">
        <v>0.93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1977</v>
      </c>
      <c r="Y14" s="61">
        <v>43119</v>
      </c>
      <c r="Z14" s="58" t="s">
        <v>519</v>
      </c>
      <c r="AA14" s="58" t="s">
        <v>499</v>
      </c>
      <c r="AB14" s="58">
        <v>9</v>
      </c>
      <c r="AC14" s="58" t="s">
        <v>467</v>
      </c>
      <c r="AD14" s="58">
        <v>50</v>
      </c>
    </row>
    <row r="15" spans="1:30" ht="14.4" thickBot="1" x14ac:dyDescent="0.3">
      <c r="A15" s="58">
        <v>10</v>
      </c>
      <c r="B15" s="59">
        <v>6.2199999999999998E-2</v>
      </c>
      <c r="C15" s="59">
        <v>6.6000000000000003E-2</v>
      </c>
      <c r="D15" s="59">
        <v>6.4100000000000004E-2</v>
      </c>
      <c r="F15" s="58" t="s">
        <v>487</v>
      </c>
      <c r="G15" s="60">
        <v>22485</v>
      </c>
      <c r="H15" s="58">
        <v>1.02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1970</v>
      </c>
      <c r="Y15" s="61">
        <v>43142</v>
      </c>
      <c r="Z15" s="58" t="s">
        <v>519</v>
      </c>
      <c r="AA15" s="58" t="s">
        <v>491</v>
      </c>
      <c r="AB15" s="58">
        <v>9</v>
      </c>
      <c r="AC15" s="58" t="s">
        <v>467</v>
      </c>
      <c r="AD15" s="58">
        <v>57</v>
      </c>
    </row>
    <row r="16" spans="1:30" ht="14.4" thickBot="1" x14ac:dyDescent="0.3">
      <c r="A16" s="58">
        <v>11</v>
      </c>
      <c r="B16" s="59">
        <v>6.3200000000000006E-2</v>
      </c>
      <c r="C16" s="59">
        <v>6.7699999999999996E-2</v>
      </c>
      <c r="D16" s="59">
        <v>6.54E-2</v>
      </c>
      <c r="F16" s="58" t="s">
        <v>488</v>
      </c>
      <c r="G16" s="60">
        <v>22652</v>
      </c>
      <c r="H16" s="58">
        <v>1.03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1968</v>
      </c>
      <c r="Y16" s="61">
        <v>43157</v>
      </c>
      <c r="Z16" s="58" t="s">
        <v>520</v>
      </c>
      <c r="AA16" s="58" t="s">
        <v>495</v>
      </c>
      <c r="AB16" s="58">
        <v>8.9</v>
      </c>
      <c r="AC16" s="58" t="s">
        <v>467</v>
      </c>
      <c r="AD16" s="58">
        <v>53</v>
      </c>
    </row>
    <row r="17" spans="1:30" ht="14.4" thickBot="1" x14ac:dyDescent="0.3">
      <c r="A17" s="58">
        <v>12</v>
      </c>
      <c r="B17" s="59">
        <v>6.3600000000000004E-2</v>
      </c>
      <c r="C17" s="59">
        <v>6.7400000000000002E-2</v>
      </c>
      <c r="D17" s="59">
        <v>6.5500000000000003E-2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1965</v>
      </c>
      <c r="Y17" s="61">
        <v>43150</v>
      </c>
      <c r="Z17" s="58" t="s">
        <v>519</v>
      </c>
      <c r="AA17" s="58" t="s">
        <v>495</v>
      </c>
      <c r="AB17" s="58">
        <v>8.9</v>
      </c>
      <c r="AC17" s="58" t="s">
        <v>467</v>
      </c>
      <c r="AD17" s="58">
        <v>52</v>
      </c>
    </row>
    <row r="18" spans="1:30" ht="14.4" thickBot="1" x14ac:dyDescent="0.3">
      <c r="A18" s="58">
        <v>13</v>
      </c>
      <c r="B18" s="59">
        <v>6.5100000000000005E-2</v>
      </c>
      <c r="C18" s="59">
        <v>6.6699999999999995E-2</v>
      </c>
      <c r="D18" s="59">
        <v>6.59E-2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1960</v>
      </c>
      <c r="Y18" s="61">
        <v>43105</v>
      </c>
      <c r="Z18" s="58" t="s">
        <v>522</v>
      </c>
      <c r="AA18" s="58" t="s">
        <v>499</v>
      </c>
      <c r="AB18" s="58">
        <v>8.9</v>
      </c>
      <c r="AC18" s="58" t="s">
        <v>468</v>
      </c>
      <c r="AD18" s="58">
        <v>51</v>
      </c>
    </row>
    <row r="19" spans="1:30" ht="17.25" customHeight="1" thickBot="1" x14ac:dyDescent="0.3">
      <c r="A19" s="58">
        <v>14</v>
      </c>
      <c r="B19" s="59">
        <v>7.0499999999999993E-2</v>
      </c>
      <c r="C19" s="59">
        <v>6.88E-2</v>
      </c>
      <c r="D19" s="59">
        <v>6.9599999999999995E-2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1936</v>
      </c>
      <c r="Y19" s="61">
        <v>43110</v>
      </c>
      <c r="Z19" s="58" t="s">
        <v>519</v>
      </c>
      <c r="AA19" s="58" t="s">
        <v>497</v>
      </c>
      <c r="AB19" s="58">
        <v>8.8000000000000007</v>
      </c>
      <c r="AC19" s="58" t="s">
        <v>467</v>
      </c>
      <c r="AD19" s="58">
        <v>56</v>
      </c>
    </row>
    <row r="20" spans="1:30" ht="17.25" customHeight="1" thickBot="1" x14ac:dyDescent="0.3">
      <c r="A20" s="58">
        <v>15</v>
      </c>
      <c r="B20" s="59">
        <v>7.5300000000000006E-2</v>
      </c>
      <c r="C20" s="59">
        <v>7.1999999999999995E-2</v>
      </c>
      <c r="D20" s="59">
        <v>7.3599999999999999E-2</v>
      </c>
      <c r="F20" s="58" t="s">
        <v>491</v>
      </c>
      <c r="G20" s="60">
        <v>21081</v>
      </c>
      <c r="H20" s="58">
        <v>0.95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1908</v>
      </c>
      <c r="Y20" s="61">
        <v>43178</v>
      </c>
      <c r="Z20" s="58" t="s">
        <v>518</v>
      </c>
      <c r="AA20" s="58" t="s">
        <v>495</v>
      </c>
      <c r="AB20" s="58">
        <v>8.6999999999999993</v>
      </c>
      <c r="AC20" s="58" t="s">
        <v>467</v>
      </c>
      <c r="AD20" s="58">
        <v>52</v>
      </c>
    </row>
    <row r="21" spans="1:30" ht="17.25" customHeight="1" thickBot="1" x14ac:dyDescent="0.3">
      <c r="A21" s="58">
        <v>16</v>
      </c>
      <c r="B21" s="59">
        <v>7.5300000000000006E-2</v>
      </c>
      <c r="C21" s="59">
        <v>7.2599999999999998E-2</v>
      </c>
      <c r="D21" s="59">
        <v>7.3899999999999993E-2</v>
      </c>
      <c r="F21" s="58" t="s">
        <v>495</v>
      </c>
      <c r="G21" s="60">
        <v>21566</v>
      </c>
      <c r="H21" s="58">
        <v>0.98</v>
      </c>
      <c r="J21" s="46">
        <v>5</v>
      </c>
      <c r="K21" s="46">
        <v>2022</v>
      </c>
      <c r="L21" s="52"/>
      <c r="M21" s="46"/>
      <c r="N21" s="57">
        <v>9.1081081081081081E-2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1889</v>
      </c>
      <c r="Y21" s="61">
        <v>43437</v>
      </c>
      <c r="Z21" s="58" t="s">
        <v>520</v>
      </c>
      <c r="AA21" s="58" t="s">
        <v>495</v>
      </c>
      <c r="AB21" s="58">
        <v>8.6</v>
      </c>
      <c r="AC21" s="58" t="s">
        <v>467</v>
      </c>
      <c r="AD21" s="58">
        <v>56</v>
      </c>
    </row>
    <row r="22" spans="1:30" ht="17.25" customHeight="1" thickBot="1" x14ac:dyDescent="0.3">
      <c r="A22" s="58">
        <v>17</v>
      </c>
      <c r="B22" s="59">
        <v>6.8599999999999994E-2</v>
      </c>
      <c r="C22" s="59">
        <v>6.7599999999999993E-2</v>
      </c>
      <c r="D22" s="59">
        <v>6.8099999999999994E-2</v>
      </c>
      <c r="F22" s="58" t="s">
        <v>496</v>
      </c>
      <c r="G22" s="60">
        <v>21415</v>
      </c>
      <c r="H22" s="58">
        <v>0.97</v>
      </c>
      <c r="J22" s="46">
        <v>10</v>
      </c>
      <c r="K22" s="46">
        <v>1990</v>
      </c>
      <c r="L22" s="52"/>
      <c r="M22" s="46"/>
      <c r="N22" s="57">
        <v>8.963963963963964E-2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1875</v>
      </c>
      <c r="Y22" s="61">
        <v>43122</v>
      </c>
      <c r="Z22" s="58" t="s">
        <v>528</v>
      </c>
      <c r="AA22" s="58" t="s">
        <v>495</v>
      </c>
      <c r="AB22" s="58">
        <v>8.5</v>
      </c>
      <c r="AC22" s="58" t="s">
        <v>468</v>
      </c>
      <c r="AD22" s="58">
        <v>59</v>
      </c>
    </row>
    <row r="23" spans="1:30" ht="17.25" customHeight="1" thickBot="1" x14ac:dyDescent="0.3">
      <c r="A23" s="58">
        <v>18</v>
      </c>
      <c r="B23" s="59">
        <v>5.9400000000000001E-2</v>
      </c>
      <c r="C23" s="59">
        <v>5.8000000000000003E-2</v>
      </c>
      <c r="D23" s="59">
        <v>5.8700000000000002E-2</v>
      </c>
      <c r="F23" s="58" t="s">
        <v>497</v>
      </c>
      <c r="G23" s="60">
        <v>21336</v>
      </c>
      <c r="H23" s="58">
        <v>0.97</v>
      </c>
      <c r="J23" s="46">
        <v>20</v>
      </c>
      <c r="K23" s="46">
        <v>1956</v>
      </c>
      <c r="L23" s="52"/>
      <c r="M23" s="46"/>
      <c r="N23" s="57">
        <v>8.810810810810811E-2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1865</v>
      </c>
      <c r="Y23" s="61">
        <v>43460</v>
      </c>
      <c r="Z23" s="58" t="s">
        <v>519</v>
      </c>
      <c r="AA23" s="58" t="s">
        <v>497</v>
      </c>
      <c r="AB23" s="58">
        <v>8.5</v>
      </c>
      <c r="AC23" s="58" t="s">
        <v>467</v>
      </c>
      <c r="AD23" s="58">
        <v>57</v>
      </c>
    </row>
    <row r="24" spans="1:30" ht="17.25" customHeight="1" thickBot="1" x14ac:dyDescent="0.3">
      <c r="A24" s="58">
        <v>19</v>
      </c>
      <c r="B24" s="59">
        <v>4.9500000000000002E-2</v>
      </c>
      <c r="C24" s="59">
        <v>4.9500000000000002E-2</v>
      </c>
      <c r="D24" s="59">
        <v>4.9500000000000002E-2</v>
      </c>
      <c r="F24" s="58" t="s">
        <v>498</v>
      </c>
      <c r="G24" s="60">
        <v>21928</v>
      </c>
      <c r="H24" s="58">
        <v>0.99</v>
      </c>
      <c r="J24" s="46">
        <v>30</v>
      </c>
      <c r="K24" s="46">
        <v>1931</v>
      </c>
      <c r="L24" s="52"/>
      <c r="M24" s="46"/>
      <c r="N24" s="57">
        <v>8.6981981981981982E-2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1857</v>
      </c>
      <c r="Y24" s="61">
        <v>43160</v>
      </c>
      <c r="Z24" s="58" t="s">
        <v>527</v>
      </c>
      <c r="AA24" s="58" t="s">
        <v>498</v>
      </c>
      <c r="AB24" s="58">
        <v>8.4</v>
      </c>
      <c r="AC24" s="58" t="s">
        <v>468</v>
      </c>
      <c r="AD24" s="58">
        <v>61</v>
      </c>
    </row>
    <row r="25" spans="1:30" ht="17.25" customHeight="1" thickBot="1" x14ac:dyDescent="0.3">
      <c r="A25" s="58">
        <v>20</v>
      </c>
      <c r="B25" s="59">
        <v>4.6600000000000003E-2</v>
      </c>
      <c r="C25" s="59">
        <v>3.9899999999999998E-2</v>
      </c>
      <c r="D25" s="59">
        <v>4.3299999999999998E-2</v>
      </c>
      <c r="F25" s="58" t="s">
        <v>499</v>
      </c>
      <c r="G25" s="60">
        <v>23466</v>
      </c>
      <c r="H25" s="58">
        <v>1.06</v>
      </c>
      <c r="J25" s="46">
        <v>50</v>
      </c>
      <c r="K25" s="46">
        <v>1906</v>
      </c>
      <c r="L25" s="52"/>
      <c r="M25" s="46"/>
      <c r="N25" s="57">
        <v>8.5855855855855853E-2</v>
      </c>
      <c r="O25" s="93"/>
      <c r="P25" s="93"/>
      <c r="Q25" s="93"/>
      <c r="R25" s="93"/>
      <c r="S25" s="93"/>
      <c r="T25" s="93"/>
      <c r="U25" s="97"/>
      <c r="W25" s="58">
        <v>200</v>
      </c>
      <c r="X25" s="58">
        <v>1124</v>
      </c>
      <c r="Y25" s="61">
        <v>42781</v>
      </c>
      <c r="Z25" s="58" t="s">
        <v>521</v>
      </c>
      <c r="AA25" s="58" t="s">
        <v>497</v>
      </c>
      <c r="AB25" s="58">
        <v>9.8000000000000007</v>
      </c>
      <c r="AC25" s="58" t="s">
        <v>502</v>
      </c>
      <c r="AD25" s="58">
        <v>52</v>
      </c>
    </row>
    <row r="26" spans="1:30" ht="17.25" customHeight="1" thickBot="1" x14ac:dyDescent="0.3">
      <c r="A26" s="58">
        <v>21</v>
      </c>
      <c r="B26" s="59">
        <v>4.02E-2</v>
      </c>
      <c r="C26" s="59">
        <v>3.3099999999999997E-2</v>
      </c>
      <c r="D26" s="59">
        <v>3.6700000000000003E-2</v>
      </c>
      <c r="F26" s="58" t="s">
        <v>500</v>
      </c>
      <c r="G26" s="60">
        <v>23762</v>
      </c>
      <c r="H26" s="58">
        <v>1.08</v>
      </c>
      <c r="J26" s="46">
        <v>100</v>
      </c>
      <c r="K26" s="46">
        <v>1864</v>
      </c>
      <c r="L26" s="52"/>
      <c r="M26" s="46"/>
      <c r="N26" s="57">
        <v>8.3963963963963967E-2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3.1300000000000001E-2</v>
      </c>
      <c r="C27" s="59">
        <v>2.41E-2</v>
      </c>
      <c r="D27" s="59">
        <v>2.7799999999999998E-2</v>
      </c>
      <c r="J27" s="46">
        <v>150</v>
      </c>
      <c r="K27" s="46">
        <v>1831</v>
      </c>
      <c r="L27" s="52"/>
      <c r="M27" s="46"/>
      <c r="N27" s="57">
        <v>8.2477477477477482E-2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1.7399999999999999E-2</v>
      </c>
      <c r="C28" s="59">
        <v>1.3599999999999999E-2</v>
      </c>
      <c r="D28" s="59">
        <v>1.55E-2</v>
      </c>
      <c r="J28" s="46">
        <v>200</v>
      </c>
      <c r="K28" s="46">
        <v>1808</v>
      </c>
      <c r="L28" s="52"/>
      <c r="M28" s="46"/>
      <c r="N28" s="57">
        <v>8.1441441441441442E-2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F2" sqref="F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537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11400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2081</v>
      </c>
      <c r="Y2" s="61">
        <v>43191</v>
      </c>
      <c r="Z2" s="58" t="s">
        <v>530</v>
      </c>
      <c r="AA2" s="58" t="s">
        <v>491</v>
      </c>
      <c r="AB2" s="58">
        <v>19.8</v>
      </c>
      <c r="AC2" s="58" t="s">
        <v>468</v>
      </c>
      <c r="AD2" s="58">
        <v>94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1399</v>
      </c>
      <c r="Y3" s="61">
        <v>43458</v>
      </c>
      <c r="Z3" s="58" t="s">
        <v>531</v>
      </c>
      <c r="AA3" s="58" t="s">
        <v>495</v>
      </c>
      <c r="AB3" s="58">
        <v>13.3</v>
      </c>
      <c r="AC3" s="58" t="s">
        <v>467</v>
      </c>
      <c r="AD3" s="58">
        <v>50</v>
      </c>
    </row>
    <row r="4" spans="1:30" ht="14.4" thickBot="1" x14ac:dyDescent="0.3">
      <c r="A4" s="42" t="s">
        <v>466</v>
      </c>
      <c r="B4" s="43" t="s">
        <v>467</v>
      </c>
      <c r="C4" s="90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1361</v>
      </c>
      <c r="Y4" s="61">
        <v>43319</v>
      </c>
      <c r="Z4" s="58" t="s">
        <v>518</v>
      </c>
      <c r="AA4" s="58" t="s">
        <v>496</v>
      </c>
      <c r="AB4" s="58">
        <v>13</v>
      </c>
      <c r="AC4" s="58" t="s">
        <v>467</v>
      </c>
      <c r="AD4" s="58">
        <v>63</v>
      </c>
    </row>
    <row r="5" spans="1:30" ht="18.75" customHeight="1" thickBot="1" x14ac:dyDescent="0.3">
      <c r="A5" s="58">
        <v>0</v>
      </c>
      <c r="B5" s="59">
        <v>4.1999999999999997E-3</v>
      </c>
      <c r="C5" s="59">
        <v>5.7000000000000002E-3</v>
      </c>
      <c r="D5" s="59">
        <v>5.0000000000000001E-3</v>
      </c>
      <c r="F5" s="58" t="s">
        <v>474</v>
      </c>
      <c r="G5" s="60">
        <v>11380</v>
      </c>
      <c r="H5" s="58">
        <v>0.98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1214</v>
      </c>
      <c r="Y5" s="61">
        <v>43319</v>
      </c>
      <c r="Z5" s="58" t="s">
        <v>526</v>
      </c>
      <c r="AA5" s="58" t="s">
        <v>496</v>
      </c>
      <c r="AB5" s="58">
        <v>11.6</v>
      </c>
      <c r="AC5" s="58" t="s">
        <v>468</v>
      </c>
      <c r="AD5" s="58">
        <v>55</v>
      </c>
    </row>
    <row r="6" spans="1:30" ht="17.25" customHeight="1" thickBot="1" x14ac:dyDescent="0.3">
      <c r="A6" s="58">
        <v>1</v>
      </c>
      <c r="B6" s="59">
        <v>2.3999999999999998E-3</v>
      </c>
      <c r="C6" s="59">
        <v>3.5000000000000001E-3</v>
      </c>
      <c r="D6" s="59">
        <v>3.0000000000000001E-3</v>
      </c>
      <c r="F6" s="58" t="s">
        <v>476</v>
      </c>
      <c r="G6" s="60">
        <v>12076</v>
      </c>
      <c r="H6" s="58">
        <v>1.04</v>
      </c>
      <c r="J6" s="47" t="s">
        <v>477</v>
      </c>
      <c r="K6" s="48">
        <f>LARGE((K8,K9),1)</f>
        <v>0.61016949152542377</v>
      </c>
      <c r="N6" s="48" t="s">
        <v>467</v>
      </c>
      <c r="O6" s="93"/>
      <c r="P6" s="93"/>
      <c r="Q6" s="93"/>
      <c r="R6" s="93"/>
      <c r="S6" s="93"/>
      <c r="T6" s="93"/>
      <c r="U6" s="97"/>
      <c r="W6" s="58">
        <v>5</v>
      </c>
      <c r="X6" s="58">
        <v>1176</v>
      </c>
      <c r="Y6" s="61">
        <v>43173</v>
      </c>
      <c r="Z6" s="58" t="s">
        <v>518</v>
      </c>
      <c r="AA6" s="58" t="s">
        <v>497</v>
      </c>
      <c r="AB6" s="58">
        <v>11.2</v>
      </c>
      <c r="AC6" s="58" t="s">
        <v>467</v>
      </c>
      <c r="AD6" s="58">
        <v>51</v>
      </c>
    </row>
    <row r="7" spans="1:30" ht="17.25" customHeight="1" thickBot="1" x14ac:dyDescent="0.3">
      <c r="A7" s="58">
        <v>2</v>
      </c>
      <c r="B7" s="59">
        <v>2E-3</v>
      </c>
      <c r="C7" s="59">
        <v>2.3E-3</v>
      </c>
      <c r="D7" s="59">
        <v>2.0999999999999999E-3</v>
      </c>
      <c r="F7" s="58" t="s">
        <v>478</v>
      </c>
      <c r="G7" s="60">
        <v>11549</v>
      </c>
      <c r="H7" s="58">
        <v>0.99</v>
      </c>
      <c r="J7" s="49" t="s">
        <v>479</v>
      </c>
      <c r="K7" s="48">
        <f>LARGE((K10,K11),1)</f>
        <v>0.53347427766032418</v>
      </c>
      <c r="N7" s="48" t="s">
        <v>468</v>
      </c>
      <c r="O7" s="93"/>
      <c r="P7" s="93"/>
      <c r="Q7" s="93"/>
      <c r="R7" s="93"/>
      <c r="S7" s="93"/>
      <c r="T7" s="93"/>
      <c r="U7" s="97"/>
      <c r="W7" s="58">
        <v>6</v>
      </c>
      <c r="X7" s="58">
        <v>1149</v>
      </c>
      <c r="Y7" s="61">
        <v>43410</v>
      </c>
      <c r="Z7" s="58" t="s">
        <v>519</v>
      </c>
      <c r="AA7" s="58" t="s">
        <v>496</v>
      </c>
      <c r="AB7" s="58">
        <v>10.9</v>
      </c>
      <c r="AC7" s="58" t="s">
        <v>468</v>
      </c>
      <c r="AD7" s="58">
        <v>53</v>
      </c>
    </row>
    <row r="8" spans="1:30" ht="17.25" customHeight="1" thickBot="1" x14ac:dyDescent="0.35">
      <c r="A8" s="58">
        <v>3</v>
      </c>
      <c r="B8" s="59">
        <v>2.7000000000000001E-3</v>
      </c>
      <c r="C8" s="59">
        <v>1.9E-3</v>
      </c>
      <c r="D8" s="59">
        <v>2.3E-3</v>
      </c>
      <c r="F8" s="58" t="s">
        <v>480</v>
      </c>
      <c r="G8" s="60">
        <v>12768</v>
      </c>
      <c r="H8" s="58">
        <v>1.1000000000000001</v>
      </c>
      <c r="K8" s="50">
        <f>LARGE(B11:C11,1)/(B11+C11)</f>
        <v>0.61016949152542377</v>
      </c>
      <c r="O8" s="93"/>
      <c r="P8" s="93"/>
      <c r="Q8" s="93"/>
      <c r="R8" s="93"/>
      <c r="S8" s="93"/>
      <c r="T8" s="93"/>
      <c r="U8" s="97"/>
      <c r="W8" s="58">
        <v>7</v>
      </c>
      <c r="X8" s="58">
        <v>1133</v>
      </c>
      <c r="Y8" s="61">
        <v>43136</v>
      </c>
      <c r="Z8" s="58" t="s">
        <v>525</v>
      </c>
      <c r="AA8" s="58" t="s">
        <v>495</v>
      </c>
      <c r="AB8" s="58">
        <v>10.8</v>
      </c>
      <c r="AC8" s="58" t="s">
        <v>468</v>
      </c>
      <c r="AD8" s="58">
        <v>76</v>
      </c>
    </row>
    <row r="9" spans="1:30" ht="17.25" customHeight="1" thickBot="1" x14ac:dyDescent="0.35">
      <c r="A9" s="58">
        <v>4</v>
      </c>
      <c r="B9" s="59">
        <v>7.1999999999999998E-3</v>
      </c>
      <c r="C9" s="59">
        <v>6.1999999999999998E-3</v>
      </c>
      <c r="D9" s="59">
        <v>6.7000000000000002E-3</v>
      </c>
      <c r="F9" s="58" t="s">
        <v>481</v>
      </c>
      <c r="G9" s="60">
        <v>11761</v>
      </c>
      <c r="H9" s="58">
        <v>1.01</v>
      </c>
      <c r="K9" s="50">
        <f>LARGE(B12:C12,1)/(B12+C12)</f>
        <v>0.53898886032562121</v>
      </c>
      <c r="O9" s="93"/>
      <c r="P9" s="93"/>
      <c r="Q9" s="93"/>
      <c r="R9" s="93"/>
      <c r="S9" s="93"/>
      <c r="T9" s="93"/>
      <c r="U9" s="97"/>
      <c r="W9" s="58">
        <v>8</v>
      </c>
      <c r="X9" s="58">
        <v>1133</v>
      </c>
      <c r="Y9" s="61">
        <v>43136</v>
      </c>
      <c r="Z9" s="58" t="s">
        <v>521</v>
      </c>
      <c r="AA9" s="58" t="s">
        <v>495</v>
      </c>
      <c r="AB9" s="58">
        <v>10.8</v>
      </c>
      <c r="AC9" s="58" t="s">
        <v>468</v>
      </c>
      <c r="AD9" s="58">
        <v>74</v>
      </c>
    </row>
    <row r="10" spans="1:30" ht="17.25" customHeight="1" thickBot="1" x14ac:dyDescent="0.35">
      <c r="A10" s="58">
        <v>5</v>
      </c>
      <c r="B10" s="59">
        <v>2.4500000000000001E-2</v>
      </c>
      <c r="C10" s="59">
        <v>1.52E-2</v>
      </c>
      <c r="D10" s="59">
        <v>1.9800000000000002E-2</v>
      </c>
      <c r="F10" s="58" t="s">
        <v>482</v>
      </c>
      <c r="G10" s="60">
        <v>10086</v>
      </c>
      <c r="H10" s="58">
        <v>0.87</v>
      </c>
      <c r="K10" s="50">
        <f>LARGE(B20:C20,1)/(B20+C20)</f>
        <v>0.53347427766032418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1130</v>
      </c>
      <c r="Y10" s="61">
        <v>43403</v>
      </c>
      <c r="Z10" s="58" t="s">
        <v>518</v>
      </c>
      <c r="AA10" s="58" t="s">
        <v>496</v>
      </c>
      <c r="AB10" s="58">
        <v>10.8</v>
      </c>
      <c r="AC10" s="58" t="s">
        <v>468</v>
      </c>
      <c r="AD10" s="58">
        <v>51</v>
      </c>
    </row>
    <row r="11" spans="1:30" ht="17.25" customHeight="1" thickBot="1" x14ac:dyDescent="0.35">
      <c r="A11" s="58">
        <v>6</v>
      </c>
      <c r="B11" s="59">
        <v>6.8400000000000002E-2</v>
      </c>
      <c r="C11" s="59">
        <v>4.3700000000000003E-2</v>
      </c>
      <c r="D11" s="59">
        <v>5.5800000000000002E-2</v>
      </c>
      <c r="F11" s="58" t="s">
        <v>483</v>
      </c>
      <c r="G11" s="60">
        <v>9532</v>
      </c>
      <c r="H11" s="58">
        <v>0.82</v>
      </c>
      <c r="K11" s="50">
        <f>LARGE(B21:C21,1)/(B21+C21)</f>
        <v>0.50910273081924573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1117</v>
      </c>
      <c r="Y11" s="61">
        <v>43168</v>
      </c>
      <c r="Z11" s="58" t="s">
        <v>518</v>
      </c>
      <c r="AA11" s="58" t="s">
        <v>499</v>
      </c>
      <c r="AB11" s="58">
        <v>10.6</v>
      </c>
      <c r="AC11" s="58" t="s">
        <v>468</v>
      </c>
      <c r="AD11" s="58">
        <v>52</v>
      </c>
    </row>
    <row r="12" spans="1:30" ht="17.25" customHeight="1" thickBot="1" x14ac:dyDescent="0.3">
      <c r="A12" s="58">
        <v>7</v>
      </c>
      <c r="B12" s="59">
        <v>6.2899999999999998E-2</v>
      </c>
      <c r="C12" s="59">
        <v>5.3800000000000001E-2</v>
      </c>
      <c r="D12" s="59">
        <v>5.8200000000000002E-2</v>
      </c>
      <c r="F12" s="58" t="s">
        <v>484</v>
      </c>
      <c r="G12" s="60">
        <v>11654</v>
      </c>
      <c r="H12" s="58">
        <v>1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1086</v>
      </c>
      <c r="Y12" s="61">
        <v>43152</v>
      </c>
      <c r="Z12" s="58" t="s">
        <v>518</v>
      </c>
      <c r="AA12" s="58" t="s">
        <v>497</v>
      </c>
      <c r="AB12" s="58">
        <v>10.3</v>
      </c>
      <c r="AC12" s="58" t="s">
        <v>468</v>
      </c>
      <c r="AD12" s="58">
        <v>54</v>
      </c>
    </row>
    <row r="13" spans="1:30" ht="17.25" customHeight="1" thickBot="1" x14ac:dyDescent="0.3">
      <c r="A13" s="58">
        <v>8</v>
      </c>
      <c r="B13" s="59">
        <v>6.6199999999999995E-2</v>
      </c>
      <c r="C13" s="59">
        <v>5.57E-2</v>
      </c>
      <c r="D13" s="59">
        <v>6.0900000000000003E-2</v>
      </c>
      <c r="F13" s="58" t="s">
        <v>485</v>
      </c>
      <c r="G13" s="60">
        <v>11346</v>
      </c>
      <c r="H13" s="58">
        <v>0.98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1076</v>
      </c>
      <c r="Y13" s="61">
        <v>43133</v>
      </c>
      <c r="Z13" s="58" t="s">
        <v>519</v>
      </c>
      <c r="AA13" s="58" t="s">
        <v>499</v>
      </c>
      <c r="AB13" s="58">
        <v>10.199999999999999</v>
      </c>
      <c r="AC13" s="58" t="s">
        <v>468</v>
      </c>
      <c r="AD13" s="58">
        <v>55</v>
      </c>
    </row>
    <row r="14" spans="1:30" ht="14.4" thickBot="1" x14ac:dyDescent="0.3">
      <c r="A14" s="58">
        <v>9</v>
      </c>
      <c r="B14" s="59">
        <v>5.7799999999999997E-2</v>
      </c>
      <c r="C14" s="59">
        <v>5.21E-2</v>
      </c>
      <c r="D14" s="59">
        <v>5.4899999999999997E-2</v>
      </c>
      <c r="F14" s="58" t="s">
        <v>486</v>
      </c>
      <c r="G14" s="60">
        <v>12495</v>
      </c>
      <c r="H14" s="58">
        <v>1.07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1064</v>
      </c>
      <c r="Y14" s="61">
        <v>43208</v>
      </c>
      <c r="Z14" s="58" t="s">
        <v>529</v>
      </c>
      <c r="AA14" s="58" t="s">
        <v>497</v>
      </c>
      <c r="AB14" s="58">
        <v>10.1</v>
      </c>
      <c r="AC14" s="58" t="s">
        <v>468</v>
      </c>
      <c r="AD14" s="58">
        <v>57</v>
      </c>
    </row>
    <row r="15" spans="1:30" ht="14.4" thickBot="1" x14ac:dyDescent="0.3">
      <c r="A15" s="58">
        <v>10</v>
      </c>
      <c r="B15" s="59">
        <v>5.7599999999999998E-2</v>
      </c>
      <c r="C15" s="59">
        <v>4.9700000000000001E-2</v>
      </c>
      <c r="D15" s="59">
        <v>5.3600000000000002E-2</v>
      </c>
      <c r="F15" s="58" t="s">
        <v>487</v>
      </c>
      <c r="G15" s="60">
        <v>11635</v>
      </c>
      <c r="H15" s="58">
        <v>1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1054</v>
      </c>
      <c r="Y15" s="61">
        <v>43133</v>
      </c>
      <c r="Z15" s="58" t="s">
        <v>518</v>
      </c>
      <c r="AA15" s="58" t="s">
        <v>499</v>
      </c>
      <c r="AB15" s="58">
        <v>10</v>
      </c>
      <c r="AC15" s="58" t="s">
        <v>468</v>
      </c>
      <c r="AD15" s="58">
        <v>52</v>
      </c>
    </row>
    <row r="16" spans="1:30" ht="14.4" thickBot="1" x14ac:dyDescent="0.3">
      <c r="A16" s="58">
        <v>11</v>
      </c>
      <c r="B16" s="59">
        <v>5.8400000000000001E-2</v>
      </c>
      <c r="C16" s="59">
        <v>5.5E-2</v>
      </c>
      <c r="D16" s="59">
        <v>5.67E-2</v>
      </c>
      <c r="F16" s="58" t="s">
        <v>488</v>
      </c>
      <c r="G16" s="60">
        <v>12372</v>
      </c>
      <c r="H16" s="58">
        <v>1.06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1050</v>
      </c>
      <c r="Y16" s="61">
        <v>43396</v>
      </c>
      <c r="Z16" s="58" t="s">
        <v>520</v>
      </c>
      <c r="AA16" s="58" t="s">
        <v>496</v>
      </c>
      <c r="AB16" s="58">
        <v>10</v>
      </c>
      <c r="AC16" s="58" t="s">
        <v>468</v>
      </c>
      <c r="AD16" s="58">
        <v>54</v>
      </c>
    </row>
    <row r="17" spans="1:30" ht="14.4" thickBot="1" x14ac:dyDescent="0.3">
      <c r="A17" s="58">
        <v>12</v>
      </c>
      <c r="B17" s="59">
        <v>6.13E-2</v>
      </c>
      <c r="C17" s="59">
        <v>6.5299999999999997E-2</v>
      </c>
      <c r="D17" s="59">
        <v>6.3299999999999995E-2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1048</v>
      </c>
      <c r="Y17" s="61">
        <v>43382</v>
      </c>
      <c r="Z17" s="58" t="s">
        <v>543</v>
      </c>
      <c r="AA17" s="58" t="s">
        <v>496</v>
      </c>
      <c r="AB17" s="58">
        <v>10</v>
      </c>
      <c r="AC17" s="58" t="s">
        <v>467</v>
      </c>
      <c r="AD17" s="58">
        <v>58</v>
      </c>
    </row>
    <row r="18" spans="1:30" ht="14.4" thickBot="1" x14ac:dyDescent="0.3">
      <c r="A18" s="58">
        <v>13</v>
      </c>
      <c r="B18" s="59">
        <v>6.6400000000000001E-2</v>
      </c>
      <c r="C18" s="59">
        <v>7.4200000000000002E-2</v>
      </c>
      <c r="D18" s="59">
        <v>7.0300000000000001E-2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1040</v>
      </c>
      <c r="Y18" s="61">
        <v>43160</v>
      </c>
      <c r="Z18" s="58" t="s">
        <v>519</v>
      </c>
      <c r="AA18" s="58" t="s">
        <v>498</v>
      </c>
      <c r="AB18" s="58">
        <v>9.9</v>
      </c>
      <c r="AC18" s="58" t="s">
        <v>467</v>
      </c>
      <c r="AD18" s="58">
        <v>50</v>
      </c>
    </row>
    <row r="19" spans="1:30" ht="17.25" customHeight="1" thickBot="1" x14ac:dyDescent="0.3">
      <c r="A19" s="58">
        <v>14</v>
      </c>
      <c r="B19" s="59">
        <v>6.3500000000000001E-2</v>
      </c>
      <c r="C19" s="59">
        <v>6.8699999999999997E-2</v>
      </c>
      <c r="D19" s="59">
        <v>6.6100000000000006E-2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1025</v>
      </c>
      <c r="Y19" s="61">
        <v>43377</v>
      </c>
      <c r="Z19" s="58" t="s">
        <v>519</v>
      </c>
      <c r="AA19" s="58" t="s">
        <v>498</v>
      </c>
      <c r="AB19" s="58">
        <v>9.8000000000000007</v>
      </c>
      <c r="AC19" s="58" t="s">
        <v>468</v>
      </c>
      <c r="AD19" s="58">
        <v>51</v>
      </c>
    </row>
    <row r="20" spans="1:30" ht="17.25" customHeight="1" thickBot="1" x14ac:dyDescent="0.3">
      <c r="A20" s="58">
        <v>15</v>
      </c>
      <c r="B20" s="59">
        <v>6.6199999999999995E-2</v>
      </c>
      <c r="C20" s="59">
        <v>7.5700000000000003E-2</v>
      </c>
      <c r="D20" s="59">
        <v>7.0999999999999994E-2</v>
      </c>
      <c r="F20" s="58" t="s">
        <v>491</v>
      </c>
      <c r="G20" s="60">
        <v>8618</v>
      </c>
      <c r="H20" s="58">
        <v>0.74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1010</v>
      </c>
      <c r="Y20" s="61">
        <v>43139</v>
      </c>
      <c r="Z20" s="58" t="s">
        <v>518</v>
      </c>
      <c r="AA20" s="58" t="s">
        <v>498</v>
      </c>
      <c r="AB20" s="58">
        <v>9.6</v>
      </c>
      <c r="AC20" s="58" t="s">
        <v>468</v>
      </c>
      <c r="AD20" s="58">
        <v>52</v>
      </c>
    </row>
    <row r="21" spans="1:30" ht="17.25" customHeight="1" thickBot="1" x14ac:dyDescent="0.3">
      <c r="A21" s="58">
        <v>16</v>
      </c>
      <c r="B21" s="59">
        <v>7.5499999999999998E-2</v>
      </c>
      <c r="C21" s="59">
        <v>7.8299999999999995E-2</v>
      </c>
      <c r="D21" s="59">
        <v>7.6899999999999996E-2</v>
      </c>
      <c r="F21" s="58" t="s">
        <v>495</v>
      </c>
      <c r="G21" s="60">
        <v>11359</v>
      </c>
      <c r="H21" s="58">
        <v>0.98</v>
      </c>
      <c r="J21" s="46">
        <v>5</v>
      </c>
      <c r="K21" s="46">
        <f>X6</f>
        <v>1176</v>
      </c>
      <c r="L21" s="52"/>
      <c r="M21" s="46"/>
      <c r="N21" s="57">
        <f>K21/$F$2</f>
        <v>0.1031578947368421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997</v>
      </c>
      <c r="Y21" s="61">
        <v>43138</v>
      </c>
      <c r="Z21" s="58" t="s">
        <v>519</v>
      </c>
      <c r="AA21" s="58" t="s">
        <v>497</v>
      </c>
      <c r="AB21" s="58">
        <v>9.5</v>
      </c>
      <c r="AC21" s="58" t="s">
        <v>468</v>
      </c>
      <c r="AD21" s="58">
        <v>52</v>
      </c>
    </row>
    <row r="22" spans="1:30" ht="17.25" customHeight="1" thickBot="1" x14ac:dyDescent="0.3">
      <c r="A22" s="58">
        <v>17</v>
      </c>
      <c r="B22" s="59">
        <v>7.7600000000000002E-2</v>
      </c>
      <c r="C22" s="59">
        <v>8.3199999999999996E-2</v>
      </c>
      <c r="D22" s="59">
        <v>8.0500000000000002E-2</v>
      </c>
      <c r="F22" s="58" t="s">
        <v>496</v>
      </c>
      <c r="G22" s="60">
        <v>12618</v>
      </c>
      <c r="H22" s="58">
        <v>1.0900000000000001</v>
      </c>
      <c r="J22" s="46">
        <v>10</v>
      </c>
      <c r="K22" s="46">
        <f>X11</f>
        <v>1117</v>
      </c>
      <c r="L22" s="52"/>
      <c r="M22" s="46"/>
      <c r="N22" s="57">
        <f t="shared" ref="N22:N28" si="0">K22/$F$2</f>
        <v>9.7982456140350879E-2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990</v>
      </c>
      <c r="Y22" s="61">
        <v>43441</v>
      </c>
      <c r="Z22" s="58" t="s">
        <v>519</v>
      </c>
      <c r="AA22" s="58" t="s">
        <v>499</v>
      </c>
      <c r="AB22" s="58">
        <v>9.4</v>
      </c>
      <c r="AC22" s="58" t="s">
        <v>468</v>
      </c>
      <c r="AD22" s="58">
        <v>51</v>
      </c>
    </row>
    <row r="23" spans="1:30" ht="17.25" customHeight="1" thickBot="1" x14ac:dyDescent="0.3">
      <c r="A23" s="58">
        <v>18</v>
      </c>
      <c r="B23" s="59">
        <v>6.1400000000000003E-2</v>
      </c>
      <c r="C23" s="59">
        <v>6.4899999999999999E-2</v>
      </c>
      <c r="D23" s="59">
        <v>6.3200000000000006E-2</v>
      </c>
      <c r="F23" s="58" t="s">
        <v>497</v>
      </c>
      <c r="G23" s="60">
        <v>12334</v>
      </c>
      <c r="H23" s="58">
        <v>1.06</v>
      </c>
      <c r="J23" s="46">
        <v>20</v>
      </c>
      <c r="K23" s="46">
        <f>X12</f>
        <v>1086</v>
      </c>
      <c r="L23" s="52"/>
      <c r="M23" s="46"/>
      <c r="N23" s="57">
        <f t="shared" si="0"/>
        <v>9.5263157894736841E-2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980</v>
      </c>
      <c r="Y23" s="61">
        <v>43210</v>
      </c>
      <c r="Z23" s="58" t="s">
        <v>519</v>
      </c>
      <c r="AA23" s="58" t="s">
        <v>499</v>
      </c>
      <c r="AB23" s="58">
        <v>9.3000000000000007</v>
      </c>
      <c r="AC23" s="58" t="s">
        <v>468</v>
      </c>
      <c r="AD23" s="58">
        <v>54</v>
      </c>
    </row>
    <row r="24" spans="1:30" ht="17.25" customHeight="1" thickBot="1" x14ac:dyDescent="0.3">
      <c r="A24" s="58">
        <v>19</v>
      </c>
      <c r="B24" s="59">
        <v>4.1700000000000001E-2</v>
      </c>
      <c r="C24" s="59">
        <v>4.9000000000000002E-2</v>
      </c>
      <c r="D24" s="59">
        <v>4.5400000000000003E-2</v>
      </c>
      <c r="F24" s="58" t="s">
        <v>498</v>
      </c>
      <c r="G24" s="60">
        <v>12904</v>
      </c>
      <c r="H24" s="58">
        <v>1.1100000000000001</v>
      </c>
      <c r="J24" s="46">
        <v>30</v>
      </c>
      <c r="K24" s="46">
        <f>X14</f>
        <v>1064</v>
      </c>
      <c r="L24" s="52"/>
      <c r="M24" s="46"/>
      <c r="N24" s="57">
        <f t="shared" si="0"/>
        <v>9.3333333333333338E-2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969</v>
      </c>
      <c r="Y24" s="61">
        <v>43423</v>
      </c>
      <c r="Z24" s="58" t="s">
        <v>544</v>
      </c>
      <c r="AA24" s="58" t="s">
        <v>495</v>
      </c>
      <c r="AB24" s="58">
        <v>9.1999999999999993</v>
      </c>
      <c r="AC24" s="58" t="s">
        <v>467</v>
      </c>
      <c r="AD24" s="58">
        <v>59</v>
      </c>
    </row>
    <row r="25" spans="1:30" ht="17.25" customHeight="1" thickBot="1" x14ac:dyDescent="0.3">
      <c r="A25" s="58">
        <v>20</v>
      </c>
      <c r="B25" s="59">
        <v>2.8299999999999999E-2</v>
      </c>
      <c r="C25" s="59">
        <v>3.85E-2</v>
      </c>
      <c r="D25" s="59">
        <v>3.3500000000000002E-2</v>
      </c>
      <c r="F25" s="58" t="s">
        <v>499</v>
      </c>
      <c r="G25" s="60">
        <v>13006</v>
      </c>
      <c r="H25" s="58">
        <v>1.1200000000000001</v>
      </c>
      <c r="J25" s="46">
        <v>50</v>
      </c>
      <c r="K25" s="46">
        <f>X18</f>
        <v>1040</v>
      </c>
      <c r="L25" s="52"/>
      <c r="M25" s="46"/>
      <c r="N25" s="57">
        <f t="shared" si="0"/>
        <v>9.1228070175438603E-2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2.0899999999999998E-2</v>
      </c>
      <c r="C26" s="59">
        <v>2.81E-2</v>
      </c>
      <c r="D26" s="59">
        <v>2.46E-2</v>
      </c>
      <c r="F26" s="58" t="s">
        <v>500</v>
      </c>
      <c r="G26" s="60">
        <v>9700</v>
      </c>
      <c r="H26" s="58">
        <v>0.83</v>
      </c>
      <c r="J26" s="46">
        <v>100</v>
      </c>
      <c r="K26" s="46">
        <f>X20</f>
        <v>1010</v>
      </c>
      <c r="L26" s="52"/>
      <c r="M26" s="46"/>
      <c r="N26" s="57">
        <f t="shared" si="0"/>
        <v>8.8596491228070173E-2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1.4200000000000001E-2</v>
      </c>
      <c r="C27" s="59">
        <v>1.8599999999999998E-2</v>
      </c>
      <c r="D27" s="59">
        <v>1.6400000000000001E-2</v>
      </c>
      <c r="J27" s="46">
        <v>150</v>
      </c>
      <c r="K27" s="46">
        <f>X22</f>
        <v>990</v>
      </c>
      <c r="L27" s="52"/>
      <c r="M27" s="46"/>
      <c r="N27" s="57">
        <f t="shared" si="0"/>
        <v>8.6842105263157901E-2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8.6999999999999994E-3</v>
      </c>
      <c r="C28" s="59">
        <v>1.0699999999999999E-2</v>
      </c>
      <c r="D28" s="59">
        <v>9.7000000000000003E-3</v>
      </c>
      <c r="J28" s="46">
        <v>200</v>
      </c>
      <c r="K28" s="46">
        <f>X24</f>
        <v>969</v>
      </c>
      <c r="L28" s="52"/>
      <c r="M28" s="46"/>
      <c r="N28" s="57">
        <f t="shared" si="0"/>
        <v>8.5000000000000006E-2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C2" sqref="C2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133" t="s">
        <v>503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W1" s="45" t="s">
        <v>492</v>
      </c>
      <c r="X1" s="45" t="s">
        <v>493</v>
      </c>
      <c r="Y1" s="45" t="s">
        <v>494</v>
      </c>
      <c r="Z1" s="45" t="s">
        <v>513</v>
      </c>
      <c r="AA1" s="45" t="s">
        <v>514</v>
      </c>
      <c r="AB1" s="45" t="s">
        <v>515</v>
      </c>
      <c r="AC1" s="45" t="s">
        <v>516</v>
      </c>
      <c r="AD1" s="45" t="s">
        <v>517</v>
      </c>
    </row>
    <row r="2" spans="1:30" ht="21.6" thickBot="1" x14ac:dyDescent="0.45">
      <c r="D2" s="39" t="s">
        <v>594</v>
      </c>
      <c r="F2" s="40">
        <v>8800</v>
      </c>
      <c r="H2" s="41" t="s">
        <v>465</v>
      </c>
      <c r="O2" s="93"/>
      <c r="P2" s="93"/>
      <c r="Q2" s="93"/>
      <c r="R2" s="93"/>
      <c r="S2" s="93"/>
      <c r="T2" s="93"/>
      <c r="U2" s="97"/>
      <c r="W2" s="58">
        <v>1</v>
      </c>
      <c r="X2" s="58">
        <v>923</v>
      </c>
      <c r="Y2" s="61">
        <v>43168</v>
      </c>
      <c r="Z2" s="58" t="s">
        <v>519</v>
      </c>
      <c r="AA2" s="58" t="s">
        <v>499</v>
      </c>
      <c r="AB2" s="58">
        <v>11</v>
      </c>
      <c r="AC2" s="58" t="s">
        <v>468</v>
      </c>
      <c r="AD2" s="58">
        <v>58</v>
      </c>
    </row>
    <row r="3" spans="1:30" ht="14.4" thickBot="1" x14ac:dyDescent="0.3">
      <c r="O3" s="93"/>
      <c r="P3" s="93"/>
      <c r="Q3" s="93"/>
      <c r="R3" s="93"/>
      <c r="S3" s="93"/>
      <c r="T3" s="93"/>
      <c r="U3" s="97"/>
      <c r="W3" s="58">
        <v>2</v>
      </c>
      <c r="X3" s="58">
        <v>920</v>
      </c>
      <c r="Y3" s="61">
        <v>43325</v>
      </c>
      <c r="Z3" s="58" t="s">
        <v>521</v>
      </c>
      <c r="AA3" s="58" t="s">
        <v>495</v>
      </c>
      <c r="AB3" s="58">
        <v>11</v>
      </c>
      <c r="AC3" s="58" t="s">
        <v>468</v>
      </c>
      <c r="AD3" s="58">
        <v>69</v>
      </c>
    </row>
    <row r="4" spans="1:30" ht="14.4" thickBot="1" x14ac:dyDescent="0.3">
      <c r="A4" s="42" t="s">
        <v>466</v>
      </c>
      <c r="B4" s="115" t="s">
        <v>467</v>
      </c>
      <c r="C4" s="116" t="s">
        <v>468</v>
      </c>
      <c r="D4" s="44" t="s">
        <v>469</v>
      </c>
      <c r="F4" s="45" t="s">
        <v>470</v>
      </c>
      <c r="G4" s="45" t="s">
        <v>471</v>
      </c>
      <c r="H4" s="45" t="s">
        <v>472</v>
      </c>
      <c r="J4" s="124" t="s">
        <v>473</v>
      </c>
      <c r="K4" s="125"/>
      <c r="L4" s="125"/>
      <c r="M4" s="125"/>
      <c r="N4" s="126"/>
      <c r="O4" s="93"/>
      <c r="P4" s="93"/>
      <c r="Q4" s="93"/>
      <c r="R4" s="93"/>
      <c r="S4" s="93"/>
      <c r="T4" s="93"/>
      <c r="U4" s="97"/>
      <c r="W4" s="58">
        <v>3</v>
      </c>
      <c r="X4" s="58">
        <v>914</v>
      </c>
      <c r="Y4" s="61">
        <v>43175</v>
      </c>
      <c r="Z4" s="58" t="s">
        <v>519</v>
      </c>
      <c r="AA4" s="58" t="s">
        <v>499</v>
      </c>
      <c r="AB4" s="58">
        <v>10.9</v>
      </c>
      <c r="AC4" s="58" t="s">
        <v>468</v>
      </c>
      <c r="AD4" s="58">
        <v>57</v>
      </c>
    </row>
    <row r="5" spans="1:30" ht="18.75" customHeight="1" thickBot="1" x14ac:dyDescent="0.3">
      <c r="A5" s="58">
        <v>0</v>
      </c>
      <c r="B5" s="59">
        <v>3.8999999999999998E-3</v>
      </c>
      <c r="C5" s="59">
        <v>9.1000000000000004E-3</v>
      </c>
      <c r="D5" s="59">
        <v>6.4999999999999997E-3</v>
      </c>
      <c r="F5" s="58" t="s">
        <v>474</v>
      </c>
      <c r="G5" s="60">
        <v>9233</v>
      </c>
      <c r="H5" s="58">
        <v>1.04</v>
      </c>
      <c r="J5" s="127" t="s">
        <v>475</v>
      </c>
      <c r="K5" s="128"/>
      <c r="L5" s="128"/>
      <c r="M5" s="128"/>
      <c r="N5" s="129"/>
      <c r="O5" s="93"/>
      <c r="P5" s="93"/>
      <c r="Q5" s="93"/>
      <c r="R5" s="93"/>
      <c r="S5" s="93"/>
      <c r="T5" s="93"/>
      <c r="U5" s="97"/>
      <c r="W5" s="58">
        <v>4</v>
      </c>
      <c r="X5" s="58">
        <v>909</v>
      </c>
      <c r="Y5" s="61">
        <v>43161</v>
      </c>
      <c r="Z5" s="58" t="s">
        <v>519</v>
      </c>
      <c r="AA5" s="58" t="s">
        <v>499</v>
      </c>
      <c r="AB5" s="58">
        <v>10.8</v>
      </c>
      <c r="AC5" s="58" t="s">
        <v>468</v>
      </c>
      <c r="AD5" s="58">
        <v>55</v>
      </c>
    </row>
    <row r="6" spans="1:30" ht="17.25" customHeight="1" thickBot="1" x14ac:dyDescent="0.3">
      <c r="A6" s="58">
        <v>1</v>
      </c>
      <c r="B6" s="59">
        <v>2.8E-3</v>
      </c>
      <c r="C6" s="59">
        <v>5.7000000000000002E-3</v>
      </c>
      <c r="D6" s="59">
        <v>4.1999999999999997E-3</v>
      </c>
      <c r="F6" s="58" t="s">
        <v>476</v>
      </c>
      <c r="G6" s="60">
        <v>10379</v>
      </c>
      <c r="H6" s="58">
        <v>1.17</v>
      </c>
      <c r="J6" s="47" t="s">
        <v>477</v>
      </c>
      <c r="K6" s="48">
        <f>LARGE((K8,K9),1)</f>
        <v>0.68149466192170816</v>
      </c>
      <c r="N6" s="48" t="s">
        <v>467</v>
      </c>
      <c r="O6" s="93"/>
      <c r="P6" s="93"/>
      <c r="Q6" s="93"/>
      <c r="R6" s="93"/>
      <c r="S6" s="93"/>
      <c r="T6" s="93"/>
      <c r="U6" s="97"/>
      <c r="W6" s="58">
        <v>5</v>
      </c>
      <c r="X6" s="58">
        <v>904</v>
      </c>
      <c r="Y6" s="61">
        <v>43154</v>
      </c>
      <c r="Z6" s="58" t="s">
        <v>518</v>
      </c>
      <c r="AA6" s="58" t="s">
        <v>499</v>
      </c>
      <c r="AB6" s="58">
        <v>10.8</v>
      </c>
      <c r="AC6" s="58" t="s">
        <v>468</v>
      </c>
      <c r="AD6" s="58">
        <v>60</v>
      </c>
    </row>
    <row r="7" spans="1:30" ht="17.25" customHeight="1" thickBot="1" x14ac:dyDescent="0.3">
      <c r="A7" s="58">
        <v>2</v>
      </c>
      <c r="B7" s="59">
        <v>3.5999999999999999E-3</v>
      </c>
      <c r="C7" s="59">
        <v>3.8E-3</v>
      </c>
      <c r="D7" s="59">
        <v>3.7000000000000002E-3</v>
      </c>
      <c r="F7" s="58" t="s">
        <v>478</v>
      </c>
      <c r="G7" s="60">
        <v>10564</v>
      </c>
      <c r="H7" s="58">
        <v>1.2</v>
      </c>
      <c r="J7" s="49" t="s">
        <v>479</v>
      </c>
      <c r="K7" s="48">
        <f>LARGE((K10,K11),1)</f>
        <v>0.60065789473684217</v>
      </c>
      <c r="N7" s="48" t="s">
        <v>468</v>
      </c>
      <c r="O7" s="93"/>
      <c r="P7" s="93"/>
      <c r="Q7" s="93"/>
      <c r="R7" s="93"/>
      <c r="S7" s="93"/>
      <c r="T7" s="93"/>
      <c r="U7" s="97"/>
      <c r="W7" s="58">
        <v>6</v>
      </c>
      <c r="X7" s="58">
        <v>894</v>
      </c>
      <c r="Y7" s="61">
        <v>43168</v>
      </c>
      <c r="Z7" s="58" t="s">
        <v>518</v>
      </c>
      <c r="AA7" s="58" t="s">
        <v>499</v>
      </c>
      <c r="AB7" s="58">
        <v>10.6</v>
      </c>
      <c r="AC7" s="58" t="s">
        <v>468</v>
      </c>
      <c r="AD7" s="58">
        <v>63</v>
      </c>
    </row>
    <row r="8" spans="1:30" ht="17.25" customHeight="1" thickBot="1" x14ac:dyDescent="0.35">
      <c r="A8" s="58">
        <v>3</v>
      </c>
      <c r="B8" s="59">
        <v>5.7000000000000002E-3</v>
      </c>
      <c r="C8" s="59">
        <v>2.8999999999999998E-3</v>
      </c>
      <c r="D8" s="59">
        <v>4.3E-3</v>
      </c>
      <c r="F8" s="58" t="s">
        <v>480</v>
      </c>
      <c r="G8" s="60">
        <v>9455</v>
      </c>
      <c r="H8" s="58">
        <v>1.07</v>
      </c>
      <c r="K8" s="50">
        <f>LARGE(B11:C11,1)/(B11+C11)</f>
        <v>0.64794007490636707</v>
      </c>
      <c r="O8" s="93"/>
      <c r="P8" s="93"/>
      <c r="Q8" s="93"/>
      <c r="R8" s="93"/>
      <c r="S8" s="93"/>
      <c r="T8" s="93"/>
      <c r="U8" s="97"/>
      <c r="W8" s="58">
        <v>7</v>
      </c>
      <c r="X8" s="58">
        <v>888</v>
      </c>
      <c r="Y8" s="61">
        <v>43160</v>
      </c>
      <c r="Z8" s="58" t="s">
        <v>519</v>
      </c>
      <c r="AA8" s="58" t="s">
        <v>498</v>
      </c>
      <c r="AB8" s="58">
        <v>10.6</v>
      </c>
      <c r="AC8" s="58" t="s">
        <v>468</v>
      </c>
      <c r="AD8" s="58">
        <v>60</v>
      </c>
    </row>
    <row r="9" spans="1:30" ht="17.25" customHeight="1" thickBot="1" x14ac:dyDescent="0.35">
      <c r="A9" s="58">
        <v>4</v>
      </c>
      <c r="B9" s="59">
        <v>1.24E-2</v>
      </c>
      <c r="C9" s="59">
        <v>4.0000000000000001E-3</v>
      </c>
      <c r="D9" s="59">
        <v>8.2000000000000007E-3</v>
      </c>
      <c r="F9" s="58" t="s">
        <v>481</v>
      </c>
      <c r="G9" s="60">
        <v>8430</v>
      </c>
      <c r="H9" s="58">
        <v>0.95</v>
      </c>
      <c r="K9" s="50">
        <f>LARGE(B12:C12,1)/(B12+C12)</f>
        <v>0.68149466192170816</v>
      </c>
      <c r="O9" s="93"/>
      <c r="P9" s="93"/>
      <c r="Q9" s="93"/>
      <c r="R9" s="93"/>
      <c r="S9" s="93"/>
      <c r="T9" s="93"/>
      <c r="U9" s="97"/>
      <c r="W9" s="58">
        <v>8</v>
      </c>
      <c r="X9" s="58">
        <v>888</v>
      </c>
      <c r="Y9" s="61">
        <v>43325</v>
      </c>
      <c r="Z9" s="58" t="s">
        <v>523</v>
      </c>
      <c r="AA9" s="58" t="s">
        <v>495</v>
      </c>
      <c r="AB9" s="58">
        <v>10.6</v>
      </c>
      <c r="AC9" s="58" t="s">
        <v>468</v>
      </c>
      <c r="AD9" s="58">
        <v>71</v>
      </c>
    </row>
    <row r="10" spans="1:30" ht="17.25" customHeight="1" thickBot="1" x14ac:dyDescent="0.35">
      <c r="A10" s="58">
        <v>5</v>
      </c>
      <c r="B10" s="59">
        <v>2.5999999999999999E-2</v>
      </c>
      <c r="C10" s="59">
        <v>1.06E-2</v>
      </c>
      <c r="D10" s="59">
        <v>1.8200000000000001E-2</v>
      </c>
      <c r="F10" s="58" t="s">
        <v>482</v>
      </c>
      <c r="G10" s="60">
        <v>8133</v>
      </c>
      <c r="H10" s="58">
        <v>0.92</v>
      </c>
      <c r="K10" s="50">
        <f>LARGE(B20:C20,1)/(B20+C20)</f>
        <v>0.56830601092896171</v>
      </c>
      <c r="O10" s="93"/>
      <c r="P10" s="93"/>
      <c r="Q10" s="93"/>
      <c r="R10" s="93"/>
      <c r="S10" s="93"/>
      <c r="T10" s="93"/>
      <c r="U10" s="97"/>
      <c r="W10" s="58">
        <v>9</v>
      </c>
      <c r="X10" s="58">
        <v>883</v>
      </c>
      <c r="Y10" s="61">
        <v>43154</v>
      </c>
      <c r="Z10" s="58" t="s">
        <v>519</v>
      </c>
      <c r="AA10" s="58" t="s">
        <v>499</v>
      </c>
      <c r="AB10" s="58">
        <v>10.5</v>
      </c>
      <c r="AC10" s="58" t="s">
        <v>468</v>
      </c>
      <c r="AD10" s="58">
        <v>56</v>
      </c>
    </row>
    <row r="11" spans="1:30" ht="17.25" customHeight="1" thickBot="1" x14ac:dyDescent="0.35">
      <c r="A11" s="58">
        <v>6</v>
      </c>
      <c r="B11" s="59">
        <v>5.1900000000000002E-2</v>
      </c>
      <c r="C11" s="59">
        <v>2.8199999999999999E-2</v>
      </c>
      <c r="D11" s="59">
        <v>3.9899999999999998E-2</v>
      </c>
      <c r="F11" s="58" t="s">
        <v>483</v>
      </c>
      <c r="G11" s="60">
        <v>7989</v>
      </c>
      <c r="H11" s="58">
        <v>0.9</v>
      </c>
      <c r="K11" s="50">
        <f>LARGE(B21:C21,1)/(B21+C21)</f>
        <v>0.60065789473684217</v>
      </c>
      <c r="O11" s="93"/>
      <c r="P11" s="93"/>
      <c r="Q11" s="93"/>
      <c r="R11" s="93"/>
      <c r="S11" s="93"/>
      <c r="T11" s="93"/>
      <c r="U11" s="97"/>
      <c r="W11" s="58">
        <v>10</v>
      </c>
      <c r="X11" s="58">
        <v>880</v>
      </c>
      <c r="Y11" s="61">
        <v>43180</v>
      </c>
      <c r="Z11" s="58" t="s">
        <v>519</v>
      </c>
      <c r="AA11" s="58" t="s">
        <v>497</v>
      </c>
      <c r="AB11" s="58">
        <v>10.5</v>
      </c>
      <c r="AC11" s="58" t="s">
        <v>468</v>
      </c>
      <c r="AD11" s="58">
        <v>62</v>
      </c>
    </row>
    <row r="12" spans="1:30" ht="17.25" customHeight="1" thickBot="1" x14ac:dyDescent="0.3">
      <c r="A12" s="58">
        <v>7</v>
      </c>
      <c r="B12" s="59">
        <v>7.6600000000000001E-2</v>
      </c>
      <c r="C12" s="59">
        <v>3.5799999999999998E-2</v>
      </c>
      <c r="D12" s="59">
        <v>5.6000000000000001E-2</v>
      </c>
      <c r="F12" s="58" t="s">
        <v>484</v>
      </c>
      <c r="G12" s="60">
        <v>7744</v>
      </c>
      <c r="H12" s="58">
        <v>0.88</v>
      </c>
      <c r="O12" s="93"/>
      <c r="P12" s="93"/>
      <c r="Q12" s="93"/>
      <c r="R12" s="93"/>
      <c r="S12" s="93"/>
      <c r="T12" s="93"/>
      <c r="U12" s="97"/>
      <c r="W12" s="58">
        <v>20</v>
      </c>
      <c r="X12" s="58">
        <v>849</v>
      </c>
      <c r="Y12" s="61">
        <v>43124</v>
      </c>
      <c r="Z12" s="58" t="s">
        <v>518</v>
      </c>
      <c r="AA12" s="58" t="s">
        <v>497</v>
      </c>
      <c r="AB12" s="58">
        <v>10.1</v>
      </c>
      <c r="AC12" s="58" t="s">
        <v>468</v>
      </c>
      <c r="AD12" s="58">
        <v>62</v>
      </c>
    </row>
    <row r="13" spans="1:30" ht="17.25" customHeight="1" thickBot="1" x14ac:dyDescent="0.3">
      <c r="A13" s="58">
        <v>8</v>
      </c>
      <c r="B13" s="59">
        <v>7.3800000000000004E-2</v>
      </c>
      <c r="C13" s="59">
        <v>4.3299999999999998E-2</v>
      </c>
      <c r="D13" s="59">
        <v>5.8400000000000001E-2</v>
      </c>
      <c r="F13" s="58" t="s">
        <v>485</v>
      </c>
      <c r="G13" s="60">
        <v>7655</v>
      </c>
      <c r="H13" s="58">
        <v>0.87</v>
      </c>
      <c r="O13" s="93"/>
      <c r="P13" s="93"/>
      <c r="Q13" s="93"/>
      <c r="R13" s="93"/>
      <c r="S13" s="93"/>
      <c r="T13" s="93"/>
      <c r="U13" s="97"/>
      <c r="W13" s="58">
        <v>25</v>
      </c>
      <c r="X13" s="58">
        <v>841</v>
      </c>
      <c r="Y13" s="61">
        <v>43133</v>
      </c>
      <c r="Z13" s="58" t="s">
        <v>519</v>
      </c>
      <c r="AA13" s="58" t="s">
        <v>499</v>
      </c>
      <c r="AB13" s="58">
        <v>10</v>
      </c>
      <c r="AC13" s="58" t="s">
        <v>468</v>
      </c>
      <c r="AD13" s="58">
        <v>61</v>
      </c>
    </row>
    <row r="14" spans="1:30" ht="14.4" thickBot="1" x14ac:dyDescent="0.3">
      <c r="A14" s="58">
        <v>9</v>
      </c>
      <c r="B14" s="59">
        <v>7.1999999999999995E-2</v>
      </c>
      <c r="C14" s="59">
        <v>4.7699999999999999E-2</v>
      </c>
      <c r="D14" s="59">
        <v>5.9799999999999999E-2</v>
      </c>
      <c r="F14" s="58" t="s">
        <v>486</v>
      </c>
      <c r="G14" s="60">
        <v>8505</v>
      </c>
      <c r="H14" s="58">
        <v>0.96</v>
      </c>
      <c r="O14" s="93"/>
      <c r="P14" s="93"/>
      <c r="Q14" s="93"/>
      <c r="R14" s="93"/>
      <c r="S14" s="93"/>
      <c r="T14" s="93"/>
      <c r="U14" s="97"/>
      <c r="W14" s="58">
        <v>30</v>
      </c>
      <c r="X14" s="58">
        <v>836</v>
      </c>
      <c r="Y14" s="61">
        <v>43159</v>
      </c>
      <c r="Z14" s="58" t="s">
        <v>519</v>
      </c>
      <c r="AA14" s="58" t="s">
        <v>497</v>
      </c>
      <c r="AB14" s="58">
        <v>10</v>
      </c>
      <c r="AC14" s="58" t="s">
        <v>468</v>
      </c>
      <c r="AD14" s="58">
        <v>60</v>
      </c>
    </row>
    <row r="15" spans="1:30" ht="14.4" thickBot="1" x14ac:dyDescent="0.3">
      <c r="A15" s="58">
        <v>10</v>
      </c>
      <c r="B15" s="59">
        <v>7.4499999999999997E-2</v>
      </c>
      <c r="C15" s="59">
        <v>5.5100000000000003E-2</v>
      </c>
      <c r="D15" s="59">
        <v>6.4699999999999994E-2</v>
      </c>
      <c r="F15" s="58" t="s">
        <v>487</v>
      </c>
      <c r="G15" s="60">
        <v>8984</v>
      </c>
      <c r="H15" s="58">
        <v>1.02</v>
      </c>
      <c r="O15" s="93"/>
      <c r="P15" s="93"/>
      <c r="Q15" s="93"/>
      <c r="R15" s="93"/>
      <c r="S15" s="93"/>
      <c r="T15" s="93"/>
      <c r="U15" s="97"/>
      <c r="W15" s="58">
        <v>35</v>
      </c>
      <c r="X15" s="58">
        <v>828</v>
      </c>
      <c r="Y15" s="61">
        <v>43153</v>
      </c>
      <c r="Z15" s="58" t="s">
        <v>518</v>
      </c>
      <c r="AA15" s="58" t="s">
        <v>498</v>
      </c>
      <c r="AB15" s="58">
        <v>9.9</v>
      </c>
      <c r="AC15" s="58" t="s">
        <v>468</v>
      </c>
      <c r="AD15" s="58">
        <v>58</v>
      </c>
    </row>
    <row r="16" spans="1:30" ht="14.4" thickBot="1" x14ac:dyDescent="0.3">
      <c r="A16" s="58">
        <v>11</v>
      </c>
      <c r="B16" s="59">
        <v>7.1400000000000005E-2</v>
      </c>
      <c r="C16" s="59">
        <v>6.4199999999999993E-2</v>
      </c>
      <c r="D16" s="59">
        <v>6.7799999999999999E-2</v>
      </c>
      <c r="F16" s="58" t="s">
        <v>488</v>
      </c>
      <c r="G16" s="60">
        <v>9053</v>
      </c>
      <c r="H16" s="58">
        <v>1.02</v>
      </c>
      <c r="O16" s="93"/>
      <c r="P16" s="93"/>
      <c r="Q16" s="93"/>
      <c r="R16" s="93"/>
      <c r="S16" s="93"/>
      <c r="T16" s="93"/>
      <c r="U16" s="97"/>
      <c r="W16" s="58">
        <v>40</v>
      </c>
      <c r="X16" s="58">
        <v>824</v>
      </c>
      <c r="Y16" s="61">
        <v>43181</v>
      </c>
      <c r="Z16" s="58" t="s">
        <v>519</v>
      </c>
      <c r="AA16" s="58" t="s">
        <v>498</v>
      </c>
      <c r="AB16" s="58">
        <v>9.8000000000000007</v>
      </c>
      <c r="AC16" s="58" t="s">
        <v>468</v>
      </c>
      <c r="AD16" s="58">
        <v>58</v>
      </c>
    </row>
    <row r="17" spans="1:30" ht="14.4" thickBot="1" x14ac:dyDescent="0.3">
      <c r="A17" s="58">
        <v>12</v>
      </c>
      <c r="B17" s="59">
        <v>6.9800000000000001E-2</v>
      </c>
      <c r="C17" s="59">
        <v>6.9900000000000004E-2</v>
      </c>
      <c r="D17" s="59">
        <v>6.9800000000000001E-2</v>
      </c>
      <c r="O17" s="93"/>
      <c r="P17" s="93"/>
      <c r="Q17" s="93"/>
      <c r="R17" s="93"/>
      <c r="S17" s="93"/>
      <c r="T17" s="93"/>
      <c r="U17" s="97"/>
      <c r="W17" s="58">
        <v>45</v>
      </c>
      <c r="X17" s="58">
        <v>815</v>
      </c>
      <c r="Y17" s="61">
        <v>43146</v>
      </c>
      <c r="Z17" s="58" t="s">
        <v>519</v>
      </c>
      <c r="AA17" s="58" t="s">
        <v>498</v>
      </c>
      <c r="AB17" s="58">
        <v>9.6999999999999993</v>
      </c>
      <c r="AC17" s="58" t="s">
        <v>468</v>
      </c>
      <c r="AD17" s="58">
        <v>61</v>
      </c>
    </row>
    <row r="18" spans="1:30" ht="14.4" thickBot="1" x14ac:dyDescent="0.3">
      <c r="A18" s="58">
        <v>13</v>
      </c>
      <c r="B18" s="59">
        <v>6.59E-2</v>
      </c>
      <c r="C18" s="59">
        <v>7.3099999999999998E-2</v>
      </c>
      <c r="D18" s="59">
        <v>6.9599999999999995E-2</v>
      </c>
      <c r="O18" s="93"/>
      <c r="P18" s="93"/>
      <c r="Q18" s="93"/>
      <c r="R18" s="93"/>
      <c r="S18" s="93"/>
      <c r="T18" s="93"/>
      <c r="U18" s="97"/>
      <c r="W18" s="58">
        <v>50</v>
      </c>
      <c r="X18" s="58">
        <v>814</v>
      </c>
      <c r="Y18" s="61">
        <v>43180</v>
      </c>
      <c r="Z18" s="58" t="s">
        <v>518</v>
      </c>
      <c r="AA18" s="58" t="s">
        <v>497</v>
      </c>
      <c r="AB18" s="58">
        <v>9.6999999999999993</v>
      </c>
      <c r="AC18" s="58" t="s">
        <v>468</v>
      </c>
      <c r="AD18" s="58">
        <v>63</v>
      </c>
    </row>
    <row r="19" spans="1:30" ht="17.25" customHeight="1" thickBot="1" x14ac:dyDescent="0.3">
      <c r="A19" s="58">
        <v>14</v>
      </c>
      <c r="B19" s="59">
        <v>6.3600000000000004E-2</v>
      </c>
      <c r="C19" s="59">
        <v>7.7899999999999997E-2</v>
      </c>
      <c r="D19" s="59">
        <v>7.0800000000000002E-2</v>
      </c>
      <c r="F19" s="45" t="s">
        <v>489</v>
      </c>
      <c r="G19" s="45" t="s">
        <v>471</v>
      </c>
      <c r="H19" s="45" t="s">
        <v>472</v>
      </c>
      <c r="J19" s="130" t="s">
        <v>490</v>
      </c>
      <c r="K19" s="131"/>
      <c r="L19" s="131"/>
      <c r="M19" s="131"/>
      <c r="N19" s="132"/>
      <c r="O19" s="93"/>
      <c r="P19" s="93"/>
      <c r="Q19" s="93"/>
      <c r="R19" s="93"/>
      <c r="S19" s="93"/>
      <c r="T19" s="93"/>
      <c r="U19" s="97"/>
      <c r="W19" s="58">
        <v>75</v>
      </c>
      <c r="X19" s="58">
        <v>788</v>
      </c>
      <c r="Y19" s="61">
        <v>43164</v>
      </c>
      <c r="Z19" s="58" t="s">
        <v>519</v>
      </c>
      <c r="AA19" s="58" t="s">
        <v>495</v>
      </c>
      <c r="AB19" s="58">
        <v>9.4</v>
      </c>
      <c r="AC19" s="58" t="s">
        <v>468</v>
      </c>
      <c r="AD19" s="58">
        <v>64</v>
      </c>
    </row>
    <row r="20" spans="1:30" ht="17.25" customHeight="1" thickBot="1" x14ac:dyDescent="0.3">
      <c r="A20" s="58">
        <v>15</v>
      </c>
      <c r="B20" s="59">
        <v>6.3200000000000006E-2</v>
      </c>
      <c r="C20" s="59">
        <v>8.3199999999999996E-2</v>
      </c>
      <c r="D20" s="59">
        <v>7.3200000000000001E-2</v>
      </c>
      <c r="F20" s="58" t="s">
        <v>491</v>
      </c>
      <c r="G20" s="60">
        <v>7613</v>
      </c>
      <c r="H20" s="58">
        <v>0.86</v>
      </c>
      <c r="J20" s="51" t="s">
        <v>492</v>
      </c>
      <c r="K20" s="51" t="s">
        <v>493</v>
      </c>
      <c r="L20" s="51" t="s">
        <v>494</v>
      </c>
      <c r="M20" s="51" t="s">
        <v>466</v>
      </c>
      <c r="N20" s="51" t="s">
        <v>475</v>
      </c>
      <c r="O20" s="93"/>
      <c r="P20" s="93"/>
      <c r="Q20" s="93"/>
      <c r="R20" s="93"/>
      <c r="S20" s="93"/>
      <c r="T20" s="93"/>
      <c r="U20" s="97"/>
      <c r="W20" s="58">
        <v>100</v>
      </c>
      <c r="X20" s="58">
        <v>775</v>
      </c>
      <c r="Y20" s="61">
        <v>43127</v>
      </c>
      <c r="Z20" s="58" t="s">
        <v>521</v>
      </c>
      <c r="AA20" s="58" t="s">
        <v>500</v>
      </c>
      <c r="AB20" s="58">
        <v>9.1999999999999993</v>
      </c>
      <c r="AC20" s="58" t="s">
        <v>468</v>
      </c>
      <c r="AD20" s="58">
        <v>53</v>
      </c>
    </row>
    <row r="21" spans="1:30" ht="17.25" customHeight="1" thickBot="1" x14ac:dyDescent="0.3">
      <c r="A21" s="58">
        <v>16</v>
      </c>
      <c r="B21" s="59">
        <v>6.0699999999999997E-2</v>
      </c>
      <c r="C21" s="59">
        <v>9.1300000000000006E-2</v>
      </c>
      <c r="D21" s="59">
        <v>7.6100000000000001E-2</v>
      </c>
      <c r="F21" s="58" t="s">
        <v>495</v>
      </c>
      <c r="G21" s="60">
        <v>8776</v>
      </c>
      <c r="H21" s="58">
        <v>0.99</v>
      </c>
      <c r="J21" s="46">
        <v>5</v>
      </c>
      <c r="K21" s="46">
        <f>X6</f>
        <v>904</v>
      </c>
      <c r="L21" s="52"/>
      <c r="M21" s="46"/>
      <c r="N21" s="57">
        <f>K21/$F$2</f>
        <v>0.10272727272727272</v>
      </c>
      <c r="O21" s="93"/>
      <c r="P21" s="93"/>
      <c r="Q21" s="93"/>
      <c r="R21" s="93"/>
      <c r="S21" s="93"/>
      <c r="T21" s="93"/>
      <c r="U21" s="97"/>
      <c r="W21" s="58">
        <v>125</v>
      </c>
      <c r="X21" s="58">
        <v>766</v>
      </c>
      <c r="Y21" s="61">
        <v>43146</v>
      </c>
      <c r="Z21" s="58" t="s">
        <v>518</v>
      </c>
      <c r="AA21" s="58" t="s">
        <v>498</v>
      </c>
      <c r="AB21" s="58">
        <v>9.1</v>
      </c>
      <c r="AC21" s="58" t="s">
        <v>468</v>
      </c>
      <c r="AD21" s="58">
        <v>62</v>
      </c>
    </row>
    <row r="22" spans="1:30" ht="17.25" customHeight="1" thickBot="1" x14ac:dyDescent="0.3">
      <c r="A22" s="58">
        <v>17</v>
      </c>
      <c r="B22" s="59">
        <v>5.9799999999999999E-2</v>
      </c>
      <c r="C22" s="59">
        <v>8.9200000000000002E-2</v>
      </c>
      <c r="D22" s="59">
        <v>7.46E-2</v>
      </c>
      <c r="F22" s="58" t="s">
        <v>496</v>
      </c>
      <c r="G22" s="60">
        <v>8688</v>
      </c>
      <c r="H22" s="58">
        <v>0.98</v>
      </c>
      <c r="J22" s="46">
        <v>10</v>
      </c>
      <c r="K22" s="46">
        <f>X11</f>
        <v>880</v>
      </c>
      <c r="L22" s="52"/>
      <c r="M22" s="46"/>
      <c r="N22" s="57">
        <f t="shared" ref="N22:N28" si="0">K22/$F$2</f>
        <v>0.1</v>
      </c>
      <c r="O22" s="93"/>
      <c r="P22" s="93"/>
      <c r="Q22" s="93"/>
      <c r="R22" s="93"/>
      <c r="S22" s="93"/>
      <c r="T22" s="93"/>
      <c r="U22" s="97"/>
      <c r="W22" s="58">
        <v>150</v>
      </c>
      <c r="X22" s="58">
        <v>759</v>
      </c>
      <c r="Y22" s="61">
        <v>43156</v>
      </c>
      <c r="Z22" s="58" t="s">
        <v>525</v>
      </c>
      <c r="AA22" s="58" t="s">
        <v>491</v>
      </c>
      <c r="AB22" s="58">
        <v>9</v>
      </c>
      <c r="AC22" s="58" t="s">
        <v>467</v>
      </c>
      <c r="AD22" s="58">
        <v>53</v>
      </c>
    </row>
    <row r="23" spans="1:30" ht="17.25" customHeight="1" thickBot="1" x14ac:dyDescent="0.3">
      <c r="A23" s="58">
        <v>18</v>
      </c>
      <c r="B23" s="59">
        <v>4.5400000000000003E-2</v>
      </c>
      <c r="C23" s="59">
        <v>6.3299999999999995E-2</v>
      </c>
      <c r="D23" s="59">
        <v>5.45E-2</v>
      </c>
      <c r="F23" s="58" t="s">
        <v>497</v>
      </c>
      <c r="G23" s="60">
        <v>9043</v>
      </c>
      <c r="H23" s="58">
        <v>1.02</v>
      </c>
      <c r="J23" s="46">
        <v>20</v>
      </c>
      <c r="K23" s="46">
        <f>X12</f>
        <v>849</v>
      </c>
      <c r="L23" s="52"/>
      <c r="M23" s="46"/>
      <c r="N23" s="57">
        <f t="shared" si="0"/>
        <v>9.6477272727272731E-2</v>
      </c>
      <c r="O23" s="93"/>
      <c r="P23" s="93"/>
      <c r="Q23" s="93"/>
      <c r="R23" s="93"/>
      <c r="S23" s="93"/>
      <c r="T23" s="93"/>
      <c r="U23" s="97"/>
      <c r="W23" s="58">
        <v>175</v>
      </c>
      <c r="X23" s="58">
        <v>752</v>
      </c>
      <c r="Y23" s="61">
        <v>43180</v>
      </c>
      <c r="Z23" s="58" t="s">
        <v>522</v>
      </c>
      <c r="AA23" s="58" t="s">
        <v>497</v>
      </c>
      <c r="AB23" s="58">
        <v>9</v>
      </c>
      <c r="AC23" s="58" t="s">
        <v>468</v>
      </c>
      <c r="AD23" s="58">
        <v>54</v>
      </c>
    </row>
    <row r="24" spans="1:30" ht="17.25" customHeight="1" thickBot="1" x14ac:dyDescent="0.3">
      <c r="A24" s="58">
        <v>19</v>
      </c>
      <c r="B24" s="59">
        <v>3.3099999999999997E-2</v>
      </c>
      <c r="C24" s="59">
        <v>4.4600000000000001E-2</v>
      </c>
      <c r="D24" s="59">
        <v>3.8899999999999997E-2</v>
      </c>
      <c r="F24" s="58" t="s">
        <v>498</v>
      </c>
      <c r="G24" s="60">
        <v>9220</v>
      </c>
      <c r="H24" s="58">
        <v>1.04</v>
      </c>
      <c r="J24" s="46">
        <v>30</v>
      </c>
      <c r="K24" s="46">
        <f>X14</f>
        <v>836</v>
      </c>
      <c r="L24" s="52"/>
      <c r="M24" s="46"/>
      <c r="N24" s="57">
        <f t="shared" si="0"/>
        <v>9.5000000000000001E-2</v>
      </c>
      <c r="O24" s="93"/>
      <c r="P24" s="93"/>
      <c r="Q24" s="93"/>
      <c r="R24" s="93"/>
      <c r="S24" s="93"/>
      <c r="T24" s="93"/>
      <c r="U24" s="97"/>
      <c r="W24" s="58">
        <v>200</v>
      </c>
      <c r="X24" s="58">
        <v>744</v>
      </c>
      <c r="Y24" s="61">
        <v>43166</v>
      </c>
      <c r="Z24" s="58" t="s">
        <v>522</v>
      </c>
      <c r="AA24" s="58" t="s">
        <v>497</v>
      </c>
      <c r="AB24" s="58">
        <v>8.9</v>
      </c>
      <c r="AC24" s="58" t="s">
        <v>468</v>
      </c>
      <c r="AD24" s="58">
        <v>54</v>
      </c>
    </row>
    <row r="25" spans="1:30" ht="17.25" customHeight="1" thickBot="1" x14ac:dyDescent="0.3">
      <c r="A25" s="58">
        <v>20</v>
      </c>
      <c r="B25" s="59">
        <v>2.5700000000000001E-2</v>
      </c>
      <c r="C25" s="59">
        <v>3.5400000000000001E-2</v>
      </c>
      <c r="D25" s="59">
        <v>3.0599999999999999E-2</v>
      </c>
      <c r="F25" s="58" t="s">
        <v>499</v>
      </c>
      <c r="G25" s="60">
        <v>9830</v>
      </c>
      <c r="H25" s="58">
        <v>1.1100000000000001</v>
      </c>
      <c r="J25" s="46">
        <v>50</v>
      </c>
      <c r="K25" s="46">
        <f>X18</f>
        <v>814</v>
      </c>
      <c r="L25" s="52"/>
      <c r="M25" s="46"/>
      <c r="N25" s="57">
        <f t="shared" si="0"/>
        <v>9.2499999999999999E-2</v>
      </c>
      <c r="O25" s="93"/>
      <c r="P25" s="93"/>
      <c r="Q25" s="93"/>
      <c r="R25" s="93"/>
      <c r="S25" s="93"/>
      <c r="T25" s="93"/>
      <c r="U25" s="97"/>
    </row>
    <row r="26" spans="1:30" ht="17.25" customHeight="1" thickBot="1" x14ac:dyDescent="0.3">
      <c r="A26" s="58">
        <v>21</v>
      </c>
      <c r="B26" s="59">
        <v>1.9E-2</v>
      </c>
      <c r="C26" s="59">
        <v>2.76E-2</v>
      </c>
      <c r="D26" s="59">
        <v>2.3300000000000001E-2</v>
      </c>
      <c r="F26" s="58" t="s">
        <v>500</v>
      </c>
      <c r="G26" s="60">
        <v>8657</v>
      </c>
      <c r="H26" s="58">
        <v>0.98</v>
      </c>
      <c r="J26" s="46">
        <v>100</v>
      </c>
      <c r="K26" s="46">
        <f>X20</f>
        <v>775</v>
      </c>
      <c r="L26" s="52"/>
      <c r="M26" s="46"/>
      <c r="N26" s="57">
        <f t="shared" si="0"/>
        <v>8.8068181818181823E-2</v>
      </c>
      <c r="O26" s="93"/>
      <c r="P26" s="93"/>
      <c r="Q26" s="93"/>
      <c r="R26" s="93"/>
      <c r="S26" s="93"/>
      <c r="T26" s="93"/>
      <c r="U26" s="97"/>
    </row>
    <row r="27" spans="1:30" ht="17.25" customHeight="1" thickBot="1" x14ac:dyDescent="0.3">
      <c r="A27" s="58">
        <v>22</v>
      </c>
      <c r="B27" s="59">
        <v>1.21E-2</v>
      </c>
      <c r="C27" s="59">
        <v>2.0299999999999999E-2</v>
      </c>
      <c r="D27" s="59">
        <v>1.6199999999999999E-2</v>
      </c>
      <c r="J27" s="46">
        <v>150</v>
      </c>
      <c r="K27" s="46">
        <f>X22</f>
        <v>759</v>
      </c>
      <c r="L27" s="52"/>
      <c r="M27" s="46"/>
      <c r="N27" s="57">
        <f t="shared" si="0"/>
        <v>8.6249999999999993E-2</v>
      </c>
      <c r="O27" s="93"/>
      <c r="P27" s="93"/>
      <c r="Q27" s="93"/>
      <c r="R27" s="93"/>
      <c r="S27" s="93"/>
      <c r="T27" s="93"/>
      <c r="U27" s="97"/>
    </row>
    <row r="28" spans="1:30" ht="17.25" customHeight="1" thickBot="1" x14ac:dyDescent="0.3">
      <c r="A28" s="58">
        <v>23</v>
      </c>
      <c r="B28" s="59">
        <v>6.8999999999999999E-3</v>
      </c>
      <c r="C28" s="59">
        <v>1.4E-2</v>
      </c>
      <c r="D28" s="59">
        <v>1.04E-2</v>
      </c>
      <c r="J28" s="46">
        <v>200</v>
      </c>
      <c r="K28" s="46">
        <f>X24</f>
        <v>744</v>
      </c>
      <c r="L28" s="52"/>
      <c r="M28" s="46"/>
      <c r="N28" s="57">
        <f t="shared" si="0"/>
        <v>8.4545454545454549E-2</v>
      </c>
      <c r="O28" s="93"/>
      <c r="P28" s="93"/>
      <c r="Q28" s="93"/>
      <c r="R28" s="93"/>
      <c r="S28" s="93"/>
      <c r="T28" s="93"/>
      <c r="U28" s="97"/>
    </row>
    <row r="29" spans="1:30" ht="14.4" thickBot="1" x14ac:dyDescent="0.3">
      <c r="A29" s="102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4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C42FB92487F443A157514974867485" ma:contentTypeVersion="1" ma:contentTypeDescription="Create a new document." ma:contentTypeScope="" ma:versionID="4785c93fc4ff59b20fd01ae4a73e15ed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4dcce58c87e9fcebab8021569449a8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C5CB7D0-ACAC-408F-8CFB-75BAB4E39BAD}"/>
</file>

<file path=customXml/itemProps2.xml><?xml version="1.0" encoding="utf-8"?>
<ds:datastoreItem xmlns:ds="http://schemas.openxmlformats.org/officeDocument/2006/customXml" ds:itemID="{3B1F1F2E-100F-41C2-93DC-7C7F5AD079D7}"/>
</file>

<file path=customXml/itemProps3.xml><?xml version="1.0" encoding="utf-8"?>
<ds:datastoreItem xmlns:ds="http://schemas.openxmlformats.org/officeDocument/2006/customXml" ds:itemID="{8F233334-239E-456B-98EF-2D8426B094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2</vt:i4>
      </vt:variant>
    </vt:vector>
  </HeadingPairs>
  <TitlesOfParts>
    <vt:vector size="64" baseType="lpstr">
      <vt:lpstr>Summary</vt:lpstr>
      <vt:lpstr>PCS 1</vt:lpstr>
      <vt:lpstr>PCS 2</vt:lpstr>
      <vt:lpstr>PCS 3</vt:lpstr>
      <vt:lpstr>PCS 5</vt:lpstr>
      <vt:lpstr>PCS 7</vt:lpstr>
      <vt:lpstr>PCS 8</vt:lpstr>
      <vt:lpstr>PCS 11</vt:lpstr>
      <vt:lpstr>PCS 12</vt:lpstr>
      <vt:lpstr>PCS 13</vt:lpstr>
      <vt:lpstr>PCS 14</vt:lpstr>
      <vt:lpstr>PCS 16</vt:lpstr>
      <vt:lpstr>PCS 17</vt:lpstr>
      <vt:lpstr>PCS 18</vt:lpstr>
      <vt:lpstr>PCS 20</vt:lpstr>
      <vt:lpstr>PCS 22</vt:lpstr>
      <vt:lpstr>PCS 23</vt:lpstr>
      <vt:lpstr>PCS 25</vt:lpstr>
      <vt:lpstr>PCS 27</vt:lpstr>
      <vt:lpstr>PCS 28</vt:lpstr>
      <vt:lpstr>PCS 29</vt:lpstr>
      <vt:lpstr>PCS 30</vt:lpstr>
      <vt:lpstr>PCS 31</vt:lpstr>
      <vt:lpstr>PCS 34</vt:lpstr>
      <vt:lpstr>PCS 35</vt:lpstr>
      <vt:lpstr>PCS 38</vt:lpstr>
      <vt:lpstr>PCS 39</vt:lpstr>
      <vt:lpstr>PCS 40</vt:lpstr>
      <vt:lpstr>PCS 41</vt:lpstr>
      <vt:lpstr>PCS 42</vt:lpstr>
      <vt:lpstr>PCS 43</vt:lpstr>
      <vt:lpstr>PCS 45</vt:lpstr>
      <vt:lpstr>PCS 46</vt:lpstr>
      <vt:lpstr>PCS 47</vt:lpstr>
      <vt:lpstr>PCS 48</vt:lpstr>
      <vt:lpstr>PCS 49</vt:lpstr>
      <vt:lpstr>PCS 50</vt:lpstr>
      <vt:lpstr>PCS 52</vt:lpstr>
      <vt:lpstr>PCS 53</vt:lpstr>
      <vt:lpstr>PCS 55</vt:lpstr>
      <vt:lpstr>PCS 59</vt:lpstr>
      <vt:lpstr>PCS 61</vt:lpstr>
      <vt:lpstr>PCS 62</vt:lpstr>
      <vt:lpstr>PCS 64</vt:lpstr>
      <vt:lpstr>PCS 63</vt:lpstr>
      <vt:lpstr>PCS 66</vt:lpstr>
      <vt:lpstr>PCS 68</vt:lpstr>
      <vt:lpstr>PCS 69</vt:lpstr>
      <vt:lpstr>PCS 70</vt:lpstr>
      <vt:lpstr>PCS 71</vt:lpstr>
      <vt:lpstr>PCS 72</vt:lpstr>
      <vt:lpstr>PCS 74</vt:lpstr>
      <vt:lpstr>PCS 92</vt:lpstr>
      <vt:lpstr>PCS 93</vt:lpstr>
      <vt:lpstr>PCS 95</vt:lpstr>
      <vt:lpstr>PCS 96</vt:lpstr>
      <vt:lpstr>PCS 103</vt:lpstr>
      <vt:lpstr>PCS 104</vt:lpstr>
      <vt:lpstr>PCS 108</vt:lpstr>
      <vt:lpstr>PCS 120</vt:lpstr>
      <vt:lpstr>PCS 121</vt:lpstr>
      <vt:lpstr>PCS 122</vt:lpstr>
      <vt:lpstr>Summary!Print_Area</vt:lpstr>
      <vt:lpstr>Summary!Print_Titles</vt:lpstr>
    </vt:vector>
  </TitlesOfParts>
  <Company>Managesoft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2019 Count Spreadsheet</dc:title>
  <dc:creator>jansensm</dc:creator>
  <cp:lastModifiedBy>Dokman, Maryellen</cp:lastModifiedBy>
  <cp:lastPrinted>2015-03-03T19:32:26Z</cp:lastPrinted>
  <dcterms:created xsi:type="dcterms:W3CDTF">2009-03-04T16:42:48Z</dcterms:created>
  <dcterms:modified xsi:type="dcterms:W3CDTF">2020-03-13T16:21:20Z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0x010100AEC42FB92487F443A157514974867485</vt:lpwstr>
  </property>
</Properties>
</file>