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e-traffic.com\User_Folder\Users\norveljl\Documents\"/>
    </mc:Choice>
  </mc:AlternateContent>
  <bookViews>
    <workbookView xWindow="0" yWindow="0" windowWidth="25470" windowHeight="17010"/>
  </bookViews>
  <sheets>
    <sheet name=" North Roads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G6" i="3" l="1"/>
  <c r="H6" i="3"/>
  <c r="G7" i="3"/>
  <c r="H7" i="3"/>
  <c r="G8" i="3"/>
  <c r="H8" i="3"/>
  <c r="G9" i="3"/>
  <c r="H9" i="3"/>
  <c r="G10" i="3"/>
  <c r="H10" i="3"/>
  <c r="G11" i="3"/>
  <c r="H11" i="3"/>
  <c r="H105" i="3" s="1"/>
  <c r="H106" i="3" s="1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G105" i="3" s="1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</calcChain>
</file>

<file path=xl/sharedStrings.xml><?xml version="1.0" encoding="utf-8"?>
<sst xmlns="http://schemas.openxmlformats.org/spreadsheetml/2006/main" count="309" uniqueCount="217">
  <si>
    <t>COUNTYWIDE RESURFACING ROADWAY IMPROVEMENT</t>
  </si>
  <si>
    <t>Contractor:_______________________</t>
  </si>
  <si>
    <t>StreetName</t>
  </si>
  <si>
    <t>From</t>
  </si>
  <si>
    <t>To</t>
  </si>
  <si>
    <t>Wd Ft</t>
  </si>
  <si>
    <t>Ln Ft</t>
  </si>
  <si>
    <t>Sq Yds</t>
  </si>
  <si>
    <t xml:space="preserve">CW LEHIGH RAP PLACEMENT ROADS </t>
  </si>
  <si>
    <t>#</t>
  </si>
  <si>
    <t>Tons</t>
  </si>
  <si>
    <t>Nault Dr</t>
  </si>
  <si>
    <t>Tucker Ln</t>
  </si>
  <si>
    <t>Case Ln</t>
  </si>
  <si>
    <t>Payne</t>
  </si>
  <si>
    <t>Sevigny Dr</t>
  </si>
  <si>
    <t>Breeze Dr</t>
  </si>
  <si>
    <t>Hart DR</t>
  </si>
  <si>
    <t>Payne Ln</t>
  </si>
  <si>
    <t>Hart Dr</t>
  </si>
  <si>
    <t>McDaniel Dr</t>
  </si>
  <si>
    <t>Wooley Dr</t>
  </si>
  <si>
    <t>Everhart Dr</t>
  </si>
  <si>
    <t>Tolles Dr</t>
  </si>
  <si>
    <t>Gish Ln</t>
  </si>
  <si>
    <t>Case ln</t>
  </si>
  <si>
    <t>Heck Dr</t>
  </si>
  <si>
    <t>N EOP</t>
  </si>
  <si>
    <t>Cantor Ln</t>
  </si>
  <si>
    <t>Suncoast Dr</t>
  </si>
  <si>
    <t>Bahia Ln</t>
  </si>
  <si>
    <t>N Second St</t>
  </si>
  <si>
    <t>Laurel Dr</t>
  </si>
  <si>
    <t>Pine Drop Ln</t>
  </si>
  <si>
    <t>Shadow Pine Rd</t>
  </si>
  <si>
    <t>Wolf Run Ln</t>
  </si>
  <si>
    <t>Horizon Rd</t>
  </si>
  <si>
    <t>Mirror Lake Dr</t>
  </si>
  <si>
    <t>Willow Stream Ln</t>
  </si>
  <si>
    <t>E EOP</t>
  </si>
  <si>
    <t>Gardenia Cir E</t>
  </si>
  <si>
    <t>Donald Rd</t>
  </si>
  <si>
    <t>Gardenia Cir W</t>
  </si>
  <si>
    <t>New Post Rd</t>
  </si>
  <si>
    <t>Crstal Lake Dr</t>
  </si>
  <si>
    <t>Foxlake Dr</t>
  </si>
  <si>
    <t>Glick Dr</t>
  </si>
  <si>
    <t>Bayshore Rd</t>
  </si>
  <si>
    <t>Chalmer Dr</t>
  </si>
  <si>
    <t>Donna Ln</t>
  </si>
  <si>
    <t>S EOP</t>
  </si>
  <si>
    <t>Lane St</t>
  </si>
  <si>
    <t>Sadler Rd</t>
  </si>
  <si>
    <t>W EOP</t>
  </si>
  <si>
    <t>Dora Dr</t>
  </si>
  <si>
    <t>Bayline Dr</t>
  </si>
  <si>
    <t>Shanle Dr</t>
  </si>
  <si>
    <t>Temple Ter</t>
  </si>
  <si>
    <t>Woodward Ave</t>
  </si>
  <si>
    <t>San Jose St</t>
  </si>
  <si>
    <t>Santa Cruz St</t>
  </si>
  <si>
    <t xml:space="preserve">2ND ST </t>
  </si>
  <si>
    <t xml:space="preserve">Danley Dr </t>
  </si>
  <si>
    <t xml:space="preserve">S EOP </t>
  </si>
  <si>
    <t xml:space="preserve">1ST ST </t>
  </si>
  <si>
    <t xml:space="preserve">NORTH TOWN &amp; RIVER DR </t>
  </si>
  <si>
    <t xml:space="preserve">W EOP </t>
  </si>
  <si>
    <t xml:space="preserve">McGregor Blvd </t>
  </si>
  <si>
    <t xml:space="preserve">BREVITY LN </t>
  </si>
  <si>
    <t xml:space="preserve">N Waterway Dr </t>
  </si>
  <si>
    <t xml:space="preserve">N Town &amp; River Dr </t>
  </si>
  <si>
    <t>NORTH WATERWAY DR</t>
  </si>
  <si>
    <t xml:space="preserve">E EOP </t>
  </si>
  <si>
    <t xml:space="preserve">E Town &amp; River Rd </t>
  </si>
  <si>
    <t xml:space="preserve">EAST TOWN &amp; RIVER RD </t>
  </si>
  <si>
    <t xml:space="preserve">N Town &amp; River Rd </t>
  </si>
  <si>
    <t>Pineapple Ln</t>
  </si>
  <si>
    <t>Herron Rd</t>
  </si>
  <si>
    <t xml:space="preserve">N Cleveand Ave </t>
  </si>
  <si>
    <t>Beachwood Dr</t>
  </si>
  <si>
    <t>E Marianna Ave</t>
  </si>
  <si>
    <t xml:space="preserve">Becker Dr </t>
  </si>
  <si>
    <t>Brown Rd</t>
  </si>
  <si>
    <t>Evergreen Rd</t>
  </si>
  <si>
    <t>Marillo Ln</t>
  </si>
  <si>
    <t>Piney Rd</t>
  </si>
  <si>
    <t>W  EOP</t>
  </si>
  <si>
    <t>Oakley Ave</t>
  </si>
  <si>
    <t>Maranatha Dr</t>
  </si>
  <si>
    <t>Lamar Rd</t>
  </si>
  <si>
    <t>Pondella Rd</t>
  </si>
  <si>
    <t>Bobby Ct</t>
  </si>
  <si>
    <t>Pine Lake DR</t>
  </si>
  <si>
    <t>Brynmar Dr</t>
  </si>
  <si>
    <t>Westwood Dr</t>
  </si>
  <si>
    <t>Pinelake Rd</t>
  </si>
  <si>
    <t>PIneLake Dr</t>
  </si>
  <si>
    <t>Biscayne</t>
  </si>
  <si>
    <t>Huber Rd</t>
  </si>
  <si>
    <t>Marmaduke Ln</t>
  </si>
  <si>
    <t>Nalle Grade Rd</t>
  </si>
  <si>
    <t>Ollie St</t>
  </si>
  <si>
    <t>Standish Cir</t>
  </si>
  <si>
    <t>N Tamiami Trl</t>
  </si>
  <si>
    <t>Lavin Ln</t>
  </si>
  <si>
    <t>West North Shore Ave</t>
  </si>
  <si>
    <t>East North Shore Ave</t>
  </si>
  <si>
    <t>Harbor Dr</t>
  </si>
  <si>
    <t>Third Way</t>
  </si>
  <si>
    <t>Oak St</t>
  </si>
  <si>
    <t>Cabana Ave</t>
  </si>
  <si>
    <t>Fourth Way</t>
  </si>
  <si>
    <t>Sixth Way</t>
  </si>
  <si>
    <t>Cross St</t>
  </si>
  <si>
    <t>Moody Rd</t>
  </si>
  <si>
    <t>Gail St</t>
  </si>
  <si>
    <t>Old McGregor Blvd</t>
  </si>
  <si>
    <t>McGregor Blvd</t>
  </si>
  <si>
    <t>Tulane Dr</t>
  </si>
  <si>
    <t>Kenwood Ln</t>
  </si>
  <si>
    <t>College Pkwy</t>
  </si>
  <si>
    <t>S Cleveland Ave</t>
  </si>
  <si>
    <t>Arlington Ave</t>
  </si>
  <si>
    <t>E Riverside Dr</t>
  </si>
  <si>
    <t>Cypress Ln</t>
  </si>
  <si>
    <t>Alta Vista Ave</t>
  </si>
  <si>
    <t>Palm Beach Rd</t>
  </si>
  <si>
    <t>Dean St</t>
  </si>
  <si>
    <t>Ortiz Ave</t>
  </si>
  <si>
    <t>Golden Lake Rd</t>
  </si>
  <si>
    <t>Mars St</t>
  </si>
  <si>
    <t>Michigan</t>
  </si>
  <si>
    <t>Heiman Ave</t>
  </si>
  <si>
    <t>Apollo Dr</t>
  </si>
  <si>
    <t>Luckett Rd</t>
  </si>
  <si>
    <t>Staley Farms Rd</t>
  </si>
  <si>
    <t>Luckett Rd Ext</t>
  </si>
  <si>
    <t>Higginbotham Rd</t>
  </si>
  <si>
    <t>Peace Rd</t>
  </si>
  <si>
    <t>Orange River Blvd</t>
  </si>
  <si>
    <t>Bahama Ave</t>
  </si>
  <si>
    <t>Seventh St</t>
  </si>
  <si>
    <t>Eighth St</t>
  </si>
  <si>
    <t>First St</t>
  </si>
  <si>
    <t>Upcohall Ave</t>
  </si>
  <si>
    <t>E Cypress Ave</t>
  </si>
  <si>
    <t>Fourth St</t>
  </si>
  <si>
    <t>Fifth St</t>
  </si>
  <si>
    <t>River Forest Dr</t>
  </si>
  <si>
    <t>River Rd</t>
  </si>
  <si>
    <t>Mackaboy Ct</t>
  </si>
  <si>
    <t>Oak Hammock Ln</t>
  </si>
  <si>
    <t>Tropical Dr</t>
  </si>
  <si>
    <t>S Grove Ave</t>
  </si>
  <si>
    <t>Rose Ln</t>
  </si>
  <si>
    <t>Fountain Ave</t>
  </si>
  <si>
    <t>Ione Dr</t>
  </si>
  <si>
    <t>Winkler Rd</t>
  </si>
  <si>
    <t>Old US 41</t>
  </si>
  <si>
    <t>Alico Rd</t>
  </si>
  <si>
    <t>Thomas Rd</t>
  </si>
  <si>
    <t>Cypress Point Rd</t>
  </si>
  <si>
    <t>Sea Island Dr</t>
  </si>
  <si>
    <t>Azure Rd</t>
  </si>
  <si>
    <t>Coral Dr</t>
  </si>
  <si>
    <t>Buena Vista Rd</t>
  </si>
  <si>
    <t>Seventh Ave</t>
  </si>
  <si>
    <t>Oleander St</t>
  </si>
  <si>
    <t>Date St</t>
  </si>
  <si>
    <t>Fourth Ave</t>
  </si>
  <si>
    <t>Palm Ave</t>
  </si>
  <si>
    <t>Rose Ave</t>
  </si>
  <si>
    <t>Tropical Point Dr</t>
  </si>
  <si>
    <t>Sabal Ave</t>
  </si>
  <si>
    <t>Cove St</t>
  </si>
  <si>
    <t>Judith Rd</t>
  </si>
  <si>
    <t>Wausau Ave</t>
  </si>
  <si>
    <t>Flint Ln</t>
  </si>
  <si>
    <t>Alcorn St</t>
  </si>
  <si>
    <t>Harry St</t>
  </si>
  <si>
    <t>Stringfellow Rd</t>
  </si>
  <si>
    <t>Bonita Rd</t>
  </si>
  <si>
    <t>Marlin Rd</t>
  </si>
  <si>
    <t>Dolphin Rd</t>
  </si>
  <si>
    <t>Valeria Rd</t>
  </si>
  <si>
    <t xml:space="preserve">Valeria Rd </t>
  </si>
  <si>
    <t>Caloosa Dr</t>
  </si>
  <si>
    <t>Clubhouse Dr</t>
  </si>
  <si>
    <t>Pacosin Ct</t>
  </si>
  <si>
    <t>Raintree Dr</t>
  </si>
  <si>
    <t>Bokeelia Rd</t>
  </si>
  <si>
    <t>Grande Pine Rd</t>
  </si>
  <si>
    <t>Bocilla Ln</t>
  </si>
  <si>
    <t>Silver Tarpon Ct</t>
  </si>
  <si>
    <t>Iris Dr</t>
  </si>
  <si>
    <t>April Ln</t>
  </si>
  <si>
    <t xml:space="preserve">JETPORT LOOP W </t>
  </si>
  <si>
    <t xml:space="preserve">Jetport Loop  </t>
  </si>
  <si>
    <t xml:space="preserve">N End of Co Maint. </t>
  </si>
  <si>
    <t>Jetport Loop W</t>
  </si>
  <si>
    <t xml:space="preserve">Jetport Loop </t>
  </si>
  <si>
    <t>JETPORT LOOP</t>
  </si>
  <si>
    <t>S End of Co Maint</t>
  </si>
  <si>
    <t xml:space="preserve">Treeline Ave S </t>
  </si>
  <si>
    <t xml:space="preserve">CORPORATE CT </t>
  </si>
  <si>
    <t xml:space="preserve">College Pkwy </t>
  </si>
  <si>
    <t xml:space="preserve">N EOP </t>
  </si>
  <si>
    <t>Egret Ct</t>
  </si>
  <si>
    <t>Eighth Ave</t>
  </si>
  <si>
    <t>Gull Ct</t>
  </si>
  <si>
    <t>Teal CT</t>
  </si>
  <si>
    <t>Tern Ct</t>
  </si>
  <si>
    <t>2FY2020</t>
  </si>
  <si>
    <t>Riverside Ave</t>
  </si>
  <si>
    <t>Capital ST</t>
  </si>
  <si>
    <t>60' South</t>
  </si>
  <si>
    <t>Eight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</si>
</sst>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8"/>
      <color rgb="FFC00000"/>
      <name val="Arial"/>
      <family val="2"/>
    </font>
    <font>
      <sz val="16"/>
      <color rgb="FFFF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u/>
      <sz val="13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5">
    <xf numFmtId="0" fontId="0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9" fillId="0" borderId="0" xfId="1" applyFont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7" fillId="0" borderId="0" xfId="1" applyFont="1"/>
    <xf numFmtId="0" fontId="2" fillId="0" borderId="0" xfId="1" applyAlignment="1">
      <alignment horizontal="center"/>
    </xf>
    <xf numFmtId="0" fontId="2" fillId="4" borderId="2" xfId="3" applyFont="1" applyFill="1" applyBorder="1" applyAlignment="1"/>
    <xf numFmtId="0" fontId="7" fillId="0" borderId="0" xfId="1" applyFont="1" applyAlignment="1">
      <alignment horizontal="right"/>
    </xf>
    <xf numFmtId="0" fontId="14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2" fillId="0" borderId="0" xfId="1" applyAlignment="1"/>
    <xf numFmtId="0" fontId="17" fillId="0" borderId="0" xfId="1" applyFont="1" applyAlignment="1"/>
    <xf numFmtId="0" fontId="6" fillId="0" borderId="0" xfId="1" applyFont="1" applyAlignment="1"/>
    <xf numFmtId="0" fontId="5" fillId="0" borderId="0" xfId="1" applyFont="1" applyAlignment="1"/>
    <xf numFmtId="37" fontId="2" fillId="4" borderId="2" xfId="1" applyNumberFormat="1" applyFont="1" applyFill="1" applyBorder="1" applyAlignment="1">
      <alignment horizontal="center"/>
    </xf>
    <xf numFmtId="164" fontId="13" fillId="4" borderId="2" xfId="1" applyNumberFormat="1" applyFont="1" applyFill="1" applyBorder="1" applyAlignment="1">
      <alignment horizontal="center"/>
    </xf>
    <xf numFmtId="0" fontId="3" fillId="4" borderId="2" xfId="2" applyFont="1" applyFill="1" applyBorder="1" applyAlignment="1">
      <alignment horizontal="left" wrapText="1"/>
    </xf>
    <xf numFmtId="0" fontId="18" fillId="0" borderId="0" xfId="1" applyFont="1"/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wrapText="1"/>
    </xf>
    <xf numFmtId="0" fontId="0" fillId="0" borderId="2" xfId="0" applyBorder="1"/>
    <xf numFmtId="4" fontId="0" fillId="6" borderId="2" xfId="0" applyNumberFormat="1" applyFill="1" applyBorder="1" applyAlignment="1">
      <alignment horizontal="center"/>
    </xf>
    <xf numFmtId="0" fontId="3" fillId="4" borderId="2" xfId="3" applyFont="1" applyFill="1" applyBorder="1" applyAlignment="1"/>
    <xf numFmtId="1" fontId="16" fillId="0" borderId="0" xfId="1" applyNumberFormat="1" applyFont="1"/>
    <xf numFmtId="1" fontId="3" fillId="0" borderId="0" xfId="1" applyNumberFormat="1" applyFont="1"/>
    <xf numFmtId="1" fontId="8" fillId="0" borderId="0" xfId="1" applyNumberFormat="1" applyFont="1"/>
    <xf numFmtId="1" fontId="10" fillId="0" borderId="0" xfId="1" applyNumberFormat="1" applyFont="1"/>
    <xf numFmtId="1" fontId="2" fillId="2" borderId="1" xfId="1" applyNumberFormat="1" applyFill="1" applyBorder="1" applyAlignment="1">
      <alignment horizontal="center"/>
    </xf>
    <xf numFmtId="1" fontId="11" fillId="5" borderId="1" xfId="2" applyNumberFormat="1" applyFont="1" applyFill="1" applyBorder="1" applyAlignment="1">
      <alignment horizontal="center" wrapText="1"/>
    </xf>
    <xf numFmtId="1" fontId="0" fillId="0" borderId="0" xfId="0" applyNumberFormat="1"/>
    <xf numFmtId="0" fontId="3" fillId="4" borderId="5" xfId="2" applyFont="1" applyFill="1" applyBorder="1" applyAlignment="1">
      <alignment horizontal="left" wrapText="1"/>
    </xf>
    <xf numFmtId="0" fontId="19" fillId="0" borderId="2" xfId="0" applyFont="1" applyBorder="1"/>
    <xf numFmtId="0" fontId="17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7" fontId="2" fillId="4" borderId="3" xfId="2" applyNumberFormat="1" applyFont="1" applyFill="1" applyBorder="1" applyAlignment="1">
      <alignment horizontal="center" vertical="top" wrapText="1"/>
    </xf>
    <xf numFmtId="3" fontId="2" fillId="4" borderId="2" xfId="2" applyNumberFormat="1" applyFont="1" applyFill="1" applyBorder="1" applyAlignment="1">
      <alignment horizontal="center" wrapText="1"/>
    </xf>
    <xf numFmtId="3" fontId="2" fillId="4" borderId="2" xfId="1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4" borderId="3" xfId="2" applyNumberFormat="1" applyFont="1" applyFill="1" applyBorder="1" applyAlignment="1">
      <alignment horizontal="center" wrapText="1"/>
    </xf>
    <xf numFmtId="37" fontId="2" fillId="4" borderId="3" xfId="2" applyNumberFormat="1" applyFont="1" applyFill="1" applyBorder="1" applyAlignment="1">
      <alignment horizontal="center" wrapText="1"/>
    </xf>
    <xf numFmtId="37" fontId="2" fillId="4" borderId="3" xfId="2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20" fillId="4" borderId="2" xfId="1" applyNumberFormat="1" applyFont="1" applyFill="1" applyBorder="1" applyAlignment="1">
      <alignment horizontal="center"/>
    </xf>
    <xf numFmtId="0" fontId="0" fillId="4" borderId="2" xfId="0" applyFill="1" applyBorder="1"/>
    <xf numFmtId="1" fontId="11" fillId="5" borderId="6" xfId="2" applyNumberFormat="1" applyFont="1" applyFill="1" applyBorder="1" applyAlignment="1">
      <alignment horizontal="center" wrapText="1"/>
    </xf>
    <xf numFmtId="0" fontId="3" fillId="4" borderId="7" xfId="2" applyFont="1" applyFill="1" applyBorder="1" applyAlignment="1">
      <alignment horizontal="left" wrapText="1"/>
    </xf>
    <xf numFmtId="0" fontId="2" fillId="4" borderId="4" xfId="3" applyFont="1" applyFill="1" applyBorder="1" applyAlignment="1"/>
    <xf numFmtId="3" fontId="2" fillId="4" borderId="4" xfId="2" applyNumberFormat="1" applyFont="1" applyFill="1" applyBorder="1" applyAlignment="1">
      <alignment horizontal="center" wrapText="1"/>
    </xf>
    <xf numFmtId="3" fontId="2" fillId="4" borderId="8" xfId="2" applyNumberFormat="1" applyFont="1" applyFill="1" applyBorder="1" applyAlignment="1">
      <alignment horizontal="center" wrapText="1"/>
    </xf>
    <xf numFmtId="3" fontId="2" fillId="4" borderId="4" xfId="1" applyNumberFormat="1" applyFont="1" applyFill="1" applyBorder="1" applyAlignment="1">
      <alignment horizontal="center"/>
    </xf>
    <xf numFmtId="0" fontId="0" fillId="0" borderId="4" xfId="0" applyBorder="1"/>
    <xf numFmtId="1" fontId="0" fillId="0" borderId="2" xfId="0" applyNumberFormat="1" applyBorder="1"/>
    <xf numFmtId="37" fontId="0" fillId="6" borderId="2" xfId="0" applyNumberFormat="1" applyFill="1" applyBorder="1" applyAlignment="1">
      <alignment horizontal="center"/>
    </xf>
    <xf numFmtId="44" fontId="21" fillId="7" borderId="2" xfId="54" applyFont="1" applyFill="1" applyBorder="1" applyAlignment="1">
      <alignment horizontal="left"/>
    </xf>
  </cellXfs>
  <cellStyles count="55">
    <cellStyle name="Currency" xfId="54" builtinId="4"/>
    <cellStyle name="Normal" xfId="0" builtinId="0"/>
    <cellStyle name="Normal 10" xfId="32"/>
    <cellStyle name="Normal 2" xfId="6"/>
    <cellStyle name="Normal 2 10" xfId="34"/>
    <cellStyle name="Normal 2 11" xfId="47"/>
    <cellStyle name="Normal 2 12" xfId="9"/>
    <cellStyle name="Normal 2 2" xfId="8"/>
    <cellStyle name="Normal 2 2 10" xfId="44"/>
    <cellStyle name="Normal 2 2 11" xfId="49"/>
    <cellStyle name="Normal 2 2 2" xfId="15"/>
    <cellStyle name="Normal 2 2 2 2" xfId="16"/>
    <cellStyle name="Normal 2 2 2 3" xfId="37"/>
    <cellStyle name="Normal 2 2 2 4" xfId="43"/>
    <cellStyle name="Normal 2 2 2 5" xfId="50"/>
    <cellStyle name="Normal 2 2 3" xfId="18"/>
    <cellStyle name="Normal 2 2 4" xfId="21"/>
    <cellStyle name="Normal 2 2 5" xfId="24"/>
    <cellStyle name="Normal 2 2 6" xfId="27"/>
    <cellStyle name="Normal 2 2 7" xfId="30"/>
    <cellStyle name="Normal 2 2 8" xfId="33"/>
    <cellStyle name="Normal 2 2 9" xfId="36"/>
    <cellStyle name="Normal 2 3" xfId="12"/>
    <cellStyle name="Normal 2 3 2" xfId="17"/>
    <cellStyle name="Normal 2 3 3" xfId="38"/>
    <cellStyle name="Normal 2 3 4" xfId="41"/>
    <cellStyle name="Normal 2 3 5" xfId="51"/>
    <cellStyle name="Normal 2 4" xfId="19"/>
    <cellStyle name="Normal 2 5" xfId="22"/>
    <cellStyle name="Normal 2 6" xfId="25"/>
    <cellStyle name="Normal 2 7" xfId="28"/>
    <cellStyle name="Normal 2 8" xfId="31"/>
    <cellStyle name="Normal 2 9" xfId="13"/>
    <cellStyle name="Normal 3" xfId="5"/>
    <cellStyle name="Normal 3 2" xfId="10"/>
    <cellStyle name="Normal 4" xfId="7"/>
    <cellStyle name="Normal 4 2" xfId="14"/>
    <cellStyle name="Normal 4 3" xfId="35"/>
    <cellStyle name="Normal 4 4" xfId="46"/>
    <cellStyle name="Normal 4 5" xfId="48"/>
    <cellStyle name="Normal 4 6" xfId="11"/>
    <cellStyle name="Normal 5" xfId="3"/>
    <cellStyle name="Normal 6" xfId="4"/>
    <cellStyle name="Normal 6 2" xfId="20"/>
    <cellStyle name="Normal 6 3" xfId="39"/>
    <cellStyle name="Normal 6 4" xfId="45"/>
    <cellStyle name="Normal 6 5" xfId="52"/>
    <cellStyle name="Normal 7" xfId="1"/>
    <cellStyle name="Normal 7 2" xfId="23"/>
    <cellStyle name="Normal 7 3" xfId="42"/>
    <cellStyle name="Normal 7 4" xfId="40"/>
    <cellStyle name="Normal 7 5" xfId="53"/>
    <cellStyle name="Normal 8" xfId="26"/>
    <cellStyle name="Normal 9" xfId="29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C1" zoomScale="150" zoomScaleNormal="150" workbookViewId="0">
      <selection activeCell="D3" sqref="D3"/>
    </sheetView>
  </sheetViews>
  <sheetFormatPr defaultRowHeight="15" x14ac:dyDescent="0.25"/>
  <cols>
    <col min="1" max="1" width="9.140625" style="36"/>
    <col min="2" max="2" width="25.42578125" customWidth="1"/>
    <col min="3" max="3" width="16.5703125" customWidth="1"/>
    <col min="4" max="4" width="17.5703125" customWidth="1"/>
    <col min="5" max="5" width="9.140625" style="41"/>
    <col min="7" max="7" width="10.140625" bestFit="1" customWidth="1"/>
    <col min="8" max="8" width="15.140625" customWidth="1"/>
    <col min="9" max="9" width="17.28515625" customWidth="1"/>
  </cols>
  <sheetData>
    <row r="1" spans="1:9" ht="18" x14ac:dyDescent="0.25">
      <c r="A1" s="30" t="s">
        <v>0</v>
      </c>
      <c r="B1" s="15"/>
      <c r="C1" s="16"/>
      <c r="D1" s="16"/>
      <c r="E1" s="39"/>
      <c r="F1" s="18"/>
      <c r="G1" s="13"/>
      <c r="H1" s="13"/>
      <c r="I1" s="13"/>
    </row>
    <row r="2" spans="1:9" ht="23.25" x14ac:dyDescent="0.35">
      <c r="A2" s="31" t="s">
        <v>8</v>
      </c>
      <c r="B2" s="14"/>
      <c r="C2" s="5"/>
      <c r="D2" s="8"/>
      <c r="E2" s="6"/>
      <c r="F2" s="19"/>
      <c r="G2" s="12"/>
      <c r="H2" s="9"/>
      <c r="I2" s="9"/>
    </row>
    <row r="3" spans="1:9" ht="18" x14ac:dyDescent="0.25">
      <c r="A3" s="32"/>
      <c r="B3" s="24" t="s">
        <v>212</v>
      </c>
      <c r="C3" s="6"/>
      <c r="D3" s="2" t="s">
        <v>1</v>
      </c>
      <c r="E3" s="6"/>
      <c r="F3" s="20"/>
      <c r="G3" s="1"/>
      <c r="H3" s="1"/>
      <c r="I3" s="1"/>
    </row>
    <row r="4" spans="1:9" ht="15.75" thickBot="1" x14ac:dyDescent="0.3">
      <c r="A4" s="33"/>
      <c r="B4" s="1"/>
      <c r="C4" s="10"/>
      <c r="D4" s="4"/>
      <c r="E4" s="10"/>
      <c r="F4" s="17"/>
      <c r="G4" s="1"/>
      <c r="H4" s="1"/>
      <c r="I4" s="1"/>
    </row>
    <row r="5" spans="1:9" ht="16.5" thickTop="1" thickBot="1" x14ac:dyDescent="0.3">
      <c r="A5" s="34" t="s">
        <v>9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10</v>
      </c>
      <c r="I5" s="3"/>
    </row>
    <row r="6" spans="1:9" ht="18" thickTop="1" thickBot="1" x14ac:dyDescent="0.3">
      <c r="A6" s="35">
        <v>1</v>
      </c>
      <c r="B6" s="23" t="s">
        <v>98</v>
      </c>
      <c r="C6" s="11" t="s">
        <v>99</v>
      </c>
      <c r="D6" s="11" t="s">
        <v>100</v>
      </c>
      <c r="E6" s="7">
        <v>20</v>
      </c>
      <c r="F6" s="47">
        <v>1700</v>
      </c>
      <c r="G6" s="44">
        <f t="shared" ref="G6:G37" si="0">E6*F6/9</f>
        <v>3777.7777777777778</v>
      </c>
      <c r="H6" s="21">
        <f t="shared" ref="H6:H37" si="1">(((E6*F6*150)/9)/2000)</f>
        <v>283.33333333333331</v>
      </c>
      <c r="I6" s="22"/>
    </row>
    <row r="7" spans="1:9" ht="20.100000000000001" customHeight="1" thickTop="1" thickBot="1" x14ac:dyDescent="0.3">
      <c r="A7" s="35">
        <v>2</v>
      </c>
      <c r="B7" s="23" t="s">
        <v>22</v>
      </c>
      <c r="C7" s="11" t="s">
        <v>12</v>
      </c>
      <c r="D7" s="11" t="s">
        <v>14</v>
      </c>
      <c r="E7" s="7">
        <v>20</v>
      </c>
      <c r="F7" s="48">
        <v>1350</v>
      </c>
      <c r="G7" s="44">
        <f t="shared" si="0"/>
        <v>3000</v>
      </c>
      <c r="H7" s="21">
        <f t="shared" si="1"/>
        <v>225</v>
      </c>
      <c r="I7" s="22"/>
    </row>
    <row r="8" spans="1:9" ht="20.100000000000001" customHeight="1" thickTop="1" thickBot="1" x14ac:dyDescent="0.3">
      <c r="A8" s="35">
        <v>3</v>
      </c>
      <c r="B8" s="23" t="s">
        <v>21</v>
      </c>
      <c r="C8" s="11" t="s">
        <v>18</v>
      </c>
      <c r="D8" s="11" t="s">
        <v>12</v>
      </c>
      <c r="E8" s="7">
        <v>20</v>
      </c>
      <c r="F8" s="48">
        <v>1200</v>
      </c>
      <c r="G8" s="44">
        <f t="shared" si="0"/>
        <v>2666.6666666666665</v>
      </c>
      <c r="H8" s="21">
        <f t="shared" si="1"/>
        <v>200</v>
      </c>
      <c r="I8" s="22"/>
    </row>
    <row r="9" spans="1:9" ht="20.100000000000001" customHeight="1" thickTop="1" thickBot="1" x14ac:dyDescent="0.3">
      <c r="A9" s="35">
        <v>4</v>
      </c>
      <c r="B9" s="23" t="s">
        <v>15</v>
      </c>
      <c r="C9" s="11" t="s">
        <v>12</v>
      </c>
      <c r="D9" s="11" t="s">
        <v>14</v>
      </c>
      <c r="E9" s="7">
        <v>20</v>
      </c>
      <c r="F9" s="47">
        <v>1350</v>
      </c>
      <c r="G9" s="44">
        <f t="shared" si="0"/>
        <v>3000</v>
      </c>
      <c r="H9" s="21">
        <f t="shared" si="1"/>
        <v>225</v>
      </c>
      <c r="I9" s="22"/>
    </row>
    <row r="10" spans="1:9" ht="20.100000000000001" customHeight="1" thickTop="1" thickBot="1" x14ac:dyDescent="0.3">
      <c r="A10" s="35">
        <v>5</v>
      </c>
      <c r="B10" s="23" t="s">
        <v>11</v>
      </c>
      <c r="C10" s="11" t="s">
        <v>12</v>
      </c>
      <c r="D10" s="11" t="s">
        <v>13</v>
      </c>
      <c r="E10" s="7">
        <v>20</v>
      </c>
      <c r="F10" s="47">
        <v>2700</v>
      </c>
      <c r="G10" s="44">
        <f t="shared" si="0"/>
        <v>6000</v>
      </c>
      <c r="H10" s="21">
        <f t="shared" si="1"/>
        <v>450</v>
      </c>
      <c r="I10" s="22"/>
    </row>
    <row r="11" spans="1:9" ht="20.100000000000001" customHeight="1" thickTop="1" thickBot="1" x14ac:dyDescent="0.3">
      <c r="A11" s="35">
        <v>6</v>
      </c>
      <c r="B11" s="23" t="s">
        <v>18</v>
      </c>
      <c r="C11" s="11" t="s">
        <v>16</v>
      </c>
      <c r="D11" s="11" t="s">
        <v>17</v>
      </c>
      <c r="E11" s="7">
        <v>20</v>
      </c>
      <c r="F11" s="47">
        <v>675</v>
      </c>
      <c r="G11" s="44">
        <f t="shared" si="0"/>
        <v>1500</v>
      </c>
      <c r="H11" s="21">
        <f t="shared" si="1"/>
        <v>112.5</v>
      </c>
      <c r="I11" s="22"/>
    </row>
    <row r="12" spans="1:9" ht="20.100000000000001" customHeight="1" thickTop="1" thickBot="1" x14ac:dyDescent="0.3">
      <c r="A12" s="35">
        <v>7</v>
      </c>
      <c r="B12" s="23" t="s">
        <v>18</v>
      </c>
      <c r="C12" s="11" t="s">
        <v>23</v>
      </c>
      <c r="D12" s="11" t="s">
        <v>20</v>
      </c>
      <c r="E12" s="7">
        <v>20</v>
      </c>
      <c r="F12" s="47">
        <v>350</v>
      </c>
      <c r="G12" s="44">
        <f t="shared" si="0"/>
        <v>777.77777777777783</v>
      </c>
      <c r="H12" s="21">
        <f t="shared" si="1"/>
        <v>58.333333333333336</v>
      </c>
      <c r="I12" s="22"/>
    </row>
    <row r="13" spans="1:9" ht="20.100000000000001" customHeight="1" thickTop="1" thickBot="1" x14ac:dyDescent="0.3">
      <c r="A13" s="35">
        <v>8</v>
      </c>
      <c r="B13" s="23" t="s">
        <v>23</v>
      </c>
      <c r="C13" s="11" t="s">
        <v>18</v>
      </c>
      <c r="D13" s="11" t="s">
        <v>24</v>
      </c>
      <c r="E13" s="7">
        <v>20</v>
      </c>
      <c r="F13" s="47">
        <v>2700</v>
      </c>
      <c r="G13" s="44">
        <f t="shared" si="0"/>
        <v>6000</v>
      </c>
      <c r="H13" s="21">
        <f t="shared" si="1"/>
        <v>450</v>
      </c>
      <c r="I13" s="22"/>
    </row>
    <row r="14" spans="1:9" ht="20.100000000000001" customHeight="1" thickTop="1" thickBot="1" x14ac:dyDescent="0.3">
      <c r="A14" s="35">
        <v>9</v>
      </c>
      <c r="B14" s="23" t="s">
        <v>26</v>
      </c>
      <c r="C14" s="11" t="s">
        <v>25</v>
      </c>
      <c r="D14" s="11" t="s">
        <v>27</v>
      </c>
      <c r="E14" s="7">
        <v>20</v>
      </c>
      <c r="F14" s="47">
        <v>175</v>
      </c>
      <c r="G14" s="44">
        <f t="shared" si="0"/>
        <v>388.88888888888891</v>
      </c>
      <c r="H14" s="21">
        <f t="shared" si="1"/>
        <v>29.166666666666668</v>
      </c>
      <c r="I14" s="22"/>
    </row>
    <row r="15" spans="1:9" ht="20.100000000000001" customHeight="1" thickTop="1" thickBot="1" x14ac:dyDescent="0.3">
      <c r="A15" s="35">
        <v>10</v>
      </c>
      <c r="B15" s="23" t="s">
        <v>22</v>
      </c>
      <c r="C15" s="11" t="s">
        <v>25</v>
      </c>
      <c r="D15" s="11" t="s">
        <v>24</v>
      </c>
      <c r="E15" s="7">
        <v>20</v>
      </c>
      <c r="F15" s="47">
        <v>1350</v>
      </c>
      <c r="G15" s="44">
        <f t="shared" si="0"/>
        <v>3000</v>
      </c>
      <c r="H15" s="21">
        <f t="shared" si="1"/>
        <v>225</v>
      </c>
      <c r="I15" s="22"/>
    </row>
    <row r="16" spans="1:9" ht="20.100000000000001" customHeight="1" thickTop="1" thickBot="1" x14ac:dyDescent="0.3">
      <c r="A16" s="35">
        <v>11</v>
      </c>
      <c r="B16" s="23" t="s">
        <v>13</v>
      </c>
      <c r="C16" s="11" t="s">
        <v>19</v>
      </c>
      <c r="D16" s="11" t="s">
        <v>20</v>
      </c>
      <c r="E16" s="7">
        <v>20</v>
      </c>
      <c r="F16" s="48">
        <v>1950</v>
      </c>
      <c r="G16" s="44">
        <f t="shared" si="0"/>
        <v>4333.333333333333</v>
      </c>
      <c r="H16" s="21">
        <f t="shared" si="1"/>
        <v>325</v>
      </c>
      <c r="I16" s="22"/>
    </row>
    <row r="17" spans="1:9" ht="20.100000000000001" customHeight="1" thickTop="1" thickBot="1" x14ac:dyDescent="0.3">
      <c r="A17" s="35">
        <v>12</v>
      </c>
      <c r="B17" s="23" t="s">
        <v>13</v>
      </c>
      <c r="C17" s="11" t="s">
        <v>16</v>
      </c>
      <c r="D17" s="11" t="s">
        <v>11</v>
      </c>
      <c r="E17" s="7">
        <v>20</v>
      </c>
      <c r="F17" s="47">
        <v>335</v>
      </c>
      <c r="G17" s="44">
        <f t="shared" si="0"/>
        <v>744.44444444444446</v>
      </c>
      <c r="H17" s="21">
        <f t="shared" si="1"/>
        <v>55.833333333333336</v>
      </c>
      <c r="I17" s="22"/>
    </row>
    <row r="18" spans="1:9" ht="20.100000000000001" customHeight="1" thickTop="1" thickBot="1" x14ac:dyDescent="0.3">
      <c r="A18" s="35">
        <v>13</v>
      </c>
      <c r="B18" s="23" t="s">
        <v>28</v>
      </c>
      <c r="C18" s="11" t="s">
        <v>16</v>
      </c>
      <c r="D18" s="11" t="s">
        <v>20</v>
      </c>
      <c r="E18" s="7">
        <v>20</v>
      </c>
      <c r="F18" s="47">
        <v>2000</v>
      </c>
      <c r="G18" s="44">
        <f t="shared" si="0"/>
        <v>4444.4444444444443</v>
      </c>
      <c r="H18" s="21">
        <f t="shared" si="1"/>
        <v>333.33333333333331</v>
      </c>
      <c r="I18" s="22"/>
    </row>
    <row r="19" spans="1:9" ht="20.100000000000001" customHeight="1" thickTop="1" thickBot="1" x14ac:dyDescent="0.3">
      <c r="A19" s="35">
        <v>14</v>
      </c>
      <c r="B19" s="23" t="s">
        <v>30</v>
      </c>
      <c r="C19" s="11" t="s">
        <v>20</v>
      </c>
      <c r="D19" s="11" t="s">
        <v>17</v>
      </c>
      <c r="E19" s="7">
        <v>20</v>
      </c>
      <c r="F19" s="48">
        <v>1350</v>
      </c>
      <c r="G19" s="44">
        <f t="shared" si="0"/>
        <v>3000</v>
      </c>
      <c r="H19" s="21">
        <f t="shared" si="1"/>
        <v>225</v>
      </c>
      <c r="I19" s="22"/>
    </row>
    <row r="20" spans="1:9" ht="20.100000000000001" customHeight="1" thickTop="1" thickBot="1" x14ac:dyDescent="0.3">
      <c r="A20" s="35">
        <v>15</v>
      </c>
      <c r="B20" s="23" t="s">
        <v>29</v>
      </c>
      <c r="C20" s="11" t="s">
        <v>30</v>
      </c>
      <c r="D20" s="11" t="s">
        <v>50</v>
      </c>
      <c r="E20" s="7">
        <v>20</v>
      </c>
      <c r="F20" s="47">
        <v>1900</v>
      </c>
      <c r="G20" s="44">
        <f t="shared" si="0"/>
        <v>4222.2222222222226</v>
      </c>
      <c r="H20" s="21">
        <f t="shared" si="1"/>
        <v>316.66666666666669</v>
      </c>
      <c r="I20" s="22"/>
    </row>
    <row r="21" spans="1:9" ht="20.100000000000001" customHeight="1" thickTop="1" thickBot="1" x14ac:dyDescent="0.3">
      <c r="A21" s="35">
        <v>16</v>
      </c>
      <c r="B21" s="23" t="s">
        <v>31</v>
      </c>
      <c r="C21" s="11" t="s">
        <v>32</v>
      </c>
      <c r="D21" s="11" t="s">
        <v>33</v>
      </c>
      <c r="E21" s="7">
        <v>16</v>
      </c>
      <c r="F21" s="47">
        <v>1100</v>
      </c>
      <c r="G21" s="44">
        <f t="shared" si="0"/>
        <v>1955.5555555555557</v>
      </c>
      <c r="H21" s="21">
        <f t="shared" si="1"/>
        <v>146.66666666666666</v>
      </c>
      <c r="I21" s="22"/>
    </row>
    <row r="22" spans="1:9" ht="20.100000000000001" customHeight="1" thickTop="1" thickBot="1" x14ac:dyDescent="0.3">
      <c r="A22" s="35">
        <v>17</v>
      </c>
      <c r="B22" s="23" t="s">
        <v>34</v>
      </c>
      <c r="C22" s="11" t="s">
        <v>35</v>
      </c>
      <c r="D22" s="11" t="s">
        <v>36</v>
      </c>
      <c r="E22" s="7">
        <v>20</v>
      </c>
      <c r="F22" s="48">
        <v>525</v>
      </c>
      <c r="G22" s="44">
        <f t="shared" si="0"/>
        <v>1166.6666666666667</v>
      </c>
      <c r="H22" s="21">
        <f t="shared" si="1"/>
        <v>87.5</v>
      </c>
      <c r="I22" s="22"/>
    </row>
    <row r="23" spans="1:9" ht="20.100000000000001" customHeight="1" thickTop="1" thickBot="1" x14ac:dyDescent="0.3">
      <c r="A23" s="35">
        <v>18</v>
      </c>
      <c r="B23" s="23" t="s">
        <v>37</v>
      </c>
      <c r="C23" s="11" t="s">
        <v>35</v>
      </c>
      <c r="D23" s="11" t="s">
        <v>38</v>
      </c>
      <c r="E23" s="7">
        <v>20</v>
      </c>
      <c r="F23" s="48">
        <v>610</v>
      </c>
      <c r="G23" s="44">
        <f t="shared" si="0"/>
        <v>1355.5555555555557</v>
      </c>
      <c r="H23" s="21">
        <f t="shared" si="1"/>
        <v>101.66666666666667</v>
      </c>
      <c r="I23" s="22"/>
    </row>
    <row r="24" spans="1:9" ht="20.100000000000001" customHeight="1" thickTop="1" thickBot="1" x14ac:dyDescent="0.3">
      <c r="A24" s="35">
        <v>19</v>
      </c>
      <c r="B24" s="23" t="s">
        <v>35</v>
      </c>
      <c r="C24" s="11" t="s">
        <v>38</v>
      </c>
      <c r="D24" s="11" t="s">
        <v>39</v>
      </c>
      <c r="E24" s="7">
        <v>20</v>
      </c>
      <c r="F24" s="47">
        <v>135</v>
      </c>
      <c r="G24" s="44">
        <f t="shared" si="0"/>
        <v>300</v>
      </c>
      <c r="H24" s="21">
        <f t="shared" si="1"/>
        <v>22.5</v>
      </c>
      <c r="I24" s="22"/>
    </row>
    <row r="25" spans="1:9" ht="20.100000000000001" customHeight="1" thickTop="1" thickBot="1" x14ac:dyDescent="0.3">
      <c r="A25" s="35">
        <v>20</v>
      </c>
      <c r="B25" s="23" t="s">
        <v>40</v>
      </c>
      <c r="C25" s="11" t="s">
        <v>41</v>
      </c>
      <c r="D25" s="11" t="s">
        <v>42</v>
      </c>
      <c r="E25" s="7">
        <v>18</v>
      </c>
      <c r="F25" s="48">
        <v>1075</v>
      </c>
      <c r="G25" s="44">
        <f t="shared" si="0"/>
        <v>2150</v>
      </c>
      <c r="H25" s="21">
        <f t="shared" si="1"/>
        <v>161.25</v>
      </c>
      <c r="I25" s="22"/>
    </row>
    <row r="26" spans="1:9" ht="20.100000000000001" customHeight="1" thickTop="1" thickBot="1" x14ac:dyDescent="0.3">
      <c r="A26" s="35">
        <v>21</v>
      </c>
      <c r="B26" s="23" t="s">
        <v>45</v>
      </c>
      <c r="C26" s="11" t="s">
        <v>43</v>
      </c>
      <c r="D26" s="11" t="s">
        <v>44</v>
      </c>
      <c r="E26" s="7">
        <v>24</v>
      </c>
      <c r="F26" s="48">
        <v>550</v>
      </c>
      <c r="G26" s="44">
        <f t="shared" si="0"/>
        <v>1466.6666666666667</v>
      </c>
      <c r="H26" s="21">
        <f t="shared" si="1"/>
        <v>110</v>
      </c>
      <c r="I26" s="22"/>
    </row>
    <row r="27" spans="1:9" ht="20.100000000000001" customHeight="1" thickTop="1" thickBot="1" x14ac:dyDescent="0.3">
      <c r="A27" s="35">
        <v>22</v>
      </c>
      <c r="B27" s="23" t="s">
        <v>46</v>
      </c>
      <c r="C27" s="11" t="s">
        <v>47</v>
      </c>
      <c r="D27" s="11" t="s">
        <v>48</v>
      </c>
      <c r="E27" s="25">
        <v>18</v>
      </c>
      <c r="F27" s="48">
        <v>570</v>
      </c>
      <c r="G27" s="44">
        <f t="shared" si="0"/>
        <v>1140</v>
      </c>
      <c r="H27" s="21">
        <f t="shared" si="1"/>
        <v>85.5</v>
      </c>
      <c r="I27" s="22"/>
    </row>
    <row r="28" spans="1:9" ht="20.100000000000001" customHeight="1" thickTop="1" thickBot="1" x14ac:dyDescent="0.3">
      <c r="A28" s="35">
        <v>23</v>
      </c>
      <c r="B28" s="23" t="s">
        <v>48</v>
      </c>
      <c r="C28" s="11" t="s">
        <v>46</v>
      </c>
      <c r="D28" s="11" t="s">
        <v>47</v>
      </c>
      <c r="E28" s="25">
        <v>18</v>
      </c>
      <c r="F28" s="48">
        <v>925</v>
      </c>
      <c r="G28" s="44">
        <f t="shared" si="0"/>
        <v>1850</v>
      </c>
      <c r="H28" s="21">
        <f t="shared" si="1"/>
        <v>138.75</v>
      </c>
      <c r="I28" s="22"/>
    </row>
    <row r="29" spans="1:9" ht="20.100000000000001" customHeight="1" thickTop="1" thickBot="1" x14ac:dyDescent="0.3">
      <c r="A29" s="35">
        <v>24</v>
      </c>
      <c r="B29" s="23" t="s">
        <v>49</v>
      </c>
      <c r="C29" s="11" t="s">
        <v>46</v>
      </c>
      <c r="D29" s="11" t="s">
        <v>50</v>
      </c>
      <c r="E29" s="25">
        <v>18</v>
      </c>
      <c r="F29" s="48">
        <v>575</v>
      </c>
      <c r="G29" s="44">
        <f t="shared" si="0"/>
        <v>1150</v>
      </c>
      <c r="H29" s="21">
        <f t="shared" si="1"/>
        <v>86.25</v>
      </c>
      <c r="I29" s="22"/>
    </row>
    <row r="30" spans="1:9" ht="20.100000000000001" customHeight="1" thickTop="1" thickBot="1" x14ac:dyDescent="0.3">
      <c r="A30" s="35">
        <v>25</v>
      </c>
      <c r="B30" s="23" t="s">
        <v>51</v>
      </c>
      <c r="C30" s="11" t="s">
        <v>52</v>
      </c>
      <c r="D30" s="11" t="s">
        <v>53</v>
      </c>
      <c r="E30" s="25">
        <v>24</v>
      </c>
      <c r="F30" s="48">
        <v>250</v>
      </c>
      <c r="G30" s="44">
        <f t="shared" si="0"/>
        <v>666.66666666666663</v>
      </c>
      <c r="H30" s="21">
        <f t="shared" si="1"/>
        <v>50</v>
      </c>
      <c r="I30" s="22"/>
    </row>
    <row r="31" spans="1:9" ht="20.100000000000001" customHeight="1" thickTop="1" thickBot="1" x14ac:dyDescent="0.3">
      <c r="A31" s="35">
        <v>26</v>
      </c>
      <c r="B31" s="23" t="s">
        <v>101</v>
      </c>
      <c r="C31" s="11" t="s">
        <v>54</v>
      </c>
      <c r="D31" s="11" t="s">
        <v>39</v>
      </c>
      <c r="E31" s="25">
        <v>13</v>
      </c>
      <c r="F31" s="48">
        <v>425</v>
      </c>
      <c r="G31" s="44">
        <f t="shared" si="0"/>
        <v>613.88888888888891</v>
      </c>
      <c r="H31" s="21">
        <f t="shared" si="1"/>
        <v>46.041666666666664</v>
      </c>
      <c r="I31" s="22"/>
    </row>
    <row r="32" spans="1:9" ht="20.100000000000001" customHeight="1" thickTop="1" thickBot="1" x14ac:dyDescent="0.3">
      <c r="A32" s="35">
        <v>27</v>
      </c>
      <c r="B32" s="23" t="s">
        <v>54</v>
      </c>
      <c r="C32" s="26" t="s">
        <v>47</v>
      </c>
      <c r="D32" s="26" t="s">
        <v>55</v>
      </c>
      <c r="E32" s="7">
        <v>24</v>
      </c>
      <c r="F32" s="47">
        <v>200</v>
      </c>
      <c r="G32" s="44">
        <f t="shared" si="0"/>
        <v>533.33333333333337</v>
      </c>
      <c r="H32" s="21">
        <f t="shared" si="1"/>
        <v>40</v>
      </c>
      <c r="I32" s="22"/>
    </row>
    <row r="33" spans="1:9" ht="20.100000000000001" customHeight="1" thickTop="1" thickBot="1" x14ac:dyDescent="0.3">
      <c r="A33" s="35">
        <v>28</v>
      </c>
      <c r="B33" s="23" t="s">
        <v>56</v>
      </c>
      <c r="C33" s="11" t="s">
        <v>54</v>
      </c>
      <c r="D33" s="11" t="s">
        <v>57</v>
      </c>
      <c r="E33" s="7">
        <v>16</v>
      </c>
      <c r="F33" s="47">
        <v>280</v>
      </c>
      <c r="G33" s="44">
        <f t="shared" si="0"/>
        <v>497.77777777777777</v>
      </c>
      <c r="H33" s="21">
        <f t="shared" si="1"/>
        <v>37.333333333333336</v>
      </c>
      <c r="I33" s="22"/>
    </row>
    <row r="34" spans="1:9" ht="20.100000000000001" customHeight="1" thickTop="1" thickBot="1" x14ac:dyDescent="0.3">
      <c r="A34" s="35">
        <v>29</v>
      </c>
      <c r="B34" s="23" t="s">
        <v>79</v>
      </c>
      <c r="C34" s="11" t="s">
        <v>80</v>
      </c>
      <c r="D34" s="11" t="s">
        <v>81</v>
      </c>
      <c r="E34" s="7">
        <v>18</v>
      </c>
      <c r="F34" s="47">
        <v>400</v>
      </c>
      <c r="G34" s="44">
        <f t="shared" si="0"/>
        <v>800</v>
      </c>
      <c r="H34" s="21">
        <f t="shared" si="1"/>
        <v>60</v>
      </c>
      <c r="I34" s="22"/>
    </row>
    <row r="35" spans="1:9" ht="20.100000000000001" customHeight="1" thickTop="1" thickBot="1" x14ac:dyDescent="0.3">
      <c r="A35" s="35">
        <v>30</v>
      </c>
      <c r="B35" s="23" t="s">
        <v>58</v>
      </c>
      <c r="C35" s="26" t="s">
        <v>59</v>
      </c>
      <c r="D35" s="26" t="s">
        <v>60</v>
      </c>
      <c r="E35" s="7">
        <v>18</v>
      </c>
      <c r="F35" s="47">
        <v>260</v>
      </c>
      <c r="G35" s="44">
        <f t="shared" si="0"/>
        <v>520</v>
      </c>
      <c r="H35" s="21">
        <f t="shared" si="1"/>
        <v>39</v>
      </c>
      <c r="I35" s="22"/>
    </row>
    <row r="36" spans="1:9" ht="20.100000000000001" customHeight="1" thickTop="1" thickBot="1" x14ac:dyDescent="0.3">
      <c r="A36" s="35">
        <v>31</v>
      </c>
      <c r="B36" s="23" t="s">
        <v>60</v>
      </c>
      <c r="C36" s="11" t="s">
        <v>58</v>
      </c>
      <c r="D36" s="11" t="s">
        <v>39</v>
      </c>
      <c r="E36" s="7">
        <v>18</v>
      </c>
      <c r="F36" s="47">
        <v>400</v>
      </c>
      <c r="G36" s="44">
        <f t="shared" si="0"/>
        <v>800</v>
      </c>
      <c r="H36" s="21">
        <f t="shared" si="1"/>
        <v>60</v>
      </c>
      <c r="I36" s="22"/>
    </row>
    <row r="37" spans="1:9" ht="20.100000000000001" customHeight="1" thickTop="1" thickBot="1" x14ac:dyDescent="0.3">
      <c r="A37" s="35">
        <v>32</v>
      </c>
      <c r="B37" s="23" t="s">
        <v>213</v>
      </c>
      <c r="C37" s="11" t="s">
        <v>214</v>
      </c>
      <c r="D37" s="11" t="s">
        <v>215</v>
      </c>
      <c r="E37" s="7">
        <v>18</v>
      </c>
      <c r="F37" s="47">
        <v>60</v>
      </c>
      <c r="G37" s="44">
        <f t="shared" si="0"/>
        <v>120</v>
      </c>
      <c r="H37" s="21">
        <f t="shared" si="1"/>
        <v>9</v>
      </c>
      <c r="I37" s="22"/>
    </row>
    <row r="38" spans="1:9" ht="20.100000000000001" customHeight="1" thickTop="1" thickBot="1" x14ac:dyDescent="0.3">
      <c r="A38" s="35">
        <v>33</v>
      </c>
      <c r="B38" s="23" t="s">
        <v>76</v>
      </c>
      <c r="C38" s="11" t="s">
        <v>77</v>
      </c>
      <c r="D38" s="11" t="s">
        <v>78</v>
      </c>
      <c r="E38" s="7">
        <v>18</v>
      </c>
      <c r="F38" s="47">
        <v>800</v>
      </c>
      <c r="G38" s="44">
        <f t="shared" ref="G38:G59" si="2">E38*F38/9</f>
        <v>1600</v>
      </c>
      <c r="H38" s="21">
        <f t="shared" ref="H38:H59" si="3">(((E38*F38*150)/9)/2000)</f>
        <v>120</v>
      </c>
      <c r="I38" s="22"/>
    </row>
    <row r="39" spans="1:9" ht="20.100000000000001" customHeight="1" thickTop="1" thickBot="1" x14ac:dyDescent="0.3">
      <c r="A39" s="35">
        <v>34</v>
      </c>
      <c r="B39" s="23" t="s">
        <v>82</v>
      </c>
      <c r="C39" s="11" t="s">
        <v>83</v>
      </c>
      <c r="D39" s="11" t="s">
        <v>27</v>
      </c>
      <c r="E39" s="7">
        <v>20</v>
      </c>
      <c r="F39" s="47">
        <v>1400</v>
      </c>
      <c r="G39" s="44">
        <f t="shared" si="2"/>
        <v>3111.1111111111113</v>
      </c>
      <c r="H39" s="21">
        <f t="shared" si="3"/>
        <v>233.33333333333334</v>
      </c>
      <c r="I39" s="22"/>
    </row>
    <row r="40" spans="1:9" ht="20.100000000000001" customHeight="1" thickTop="1" thickBot="1" x14ac:dyDescent="0.3">
      <c r="A40" s="35">
        <v>35</v>
      </c>
      <c r="B40" s="23" t="s">
        <v>84</v>
      </c>
      <c r="C40" s="11" t="s">
        <v>85</v>
      </c>
      <c r="D40" s="11" t="s">
        <v>86</v>
      </c>
      <c r="E40" s="7">
        <v>14</v>
      </c>
      <c r="F40" s="47">
        <v>300</v>
      </c>
      <c r="G40" s="44">
        <f t="shared" si="2"/>
        <v>466.66666666666669</v>
      </c>
      <c r="H40" s="21">
        <f t="shared" si="3"/>
        <v>35</v>
      </c>
      <c r="I40" s="22"/>
    </row>
    <row r="41" spans="1:9" ht="20.100000000000001" customHeight="1" thickTop="1" thickBot="1" x14ac:dyDescent="0.3">
      <c r="A41" s="35">
        <v>36</v>
      </c>
      <c r="B41" s="23" t="s">
        <v>88</v>
      </c>
      <c r="C41" s="11" t="s">
        <v>87</v>
      </c>
      <c r="D41" s="11" t="s">
        <v>27</v>
      </c>
      <c r="E41" s="7">
        <v>18</v>
      </c>
      <c r="F41" s="47">
        <v>300</v>
      </c>
      <c r="G41" s="44">
        <f t="shared" si="2"/>
        <v>600</v>
      </c>
      <c r="H41" s="21">
        <f t="shared" si="3"/>
        <v>45</v>
      </c>
      <c r="I41" s="22"/>
    </row>
    <row r="42" spans="1:9" ht="20.100000000000001" customHeight="1" thickTop="1" thickBot="1" x14ac:dyDescent="0.3">
      <c r="A42" s="35">
        <v>37</v>
      </c>
      <c r="B42" s="23" t="s">
        <v>87</v>
      </c>
      <c r="C42" s="11" t="s">
        <v>85</v>
      </c>
      <c r="D42" s="11" t="s">
        <v>83</v>
      </c>
      <c r="E42" s="7">
        <v>18</v>
      </c>
      <c r="F42" s="47">
        <v>900</v>
      </c>
      <c r="G42" s="44">
        <f t="shared" si="2"/>
        <v>1800</v>
      </c>
      <c r="H42" s="21">
        <f t="shared" si="3"/>
        <v>135</v>
      </c>
      <c r="I42" s="22"/>
    </row>
    <row r="43" spans="1:9" ht="20.100000000000001" customHeight="1" thickTop="1" thickBot="1" x14ac:dyDescent="0.3">
      <c r="A43" s="35">
        <v>38</v>
      </c>
      <c r="B43" s="23" t="s">
        <v>115</v>
      </c>
      <c r="C43" s="11" t="s">
        <v>83</v>
      </c>
      <c r="D43" s="11" t="s">
        <v>50</v>
      </c>
      <c r="E43" s="7">
        <v>18</v>
      </c>
      <c r="F43" s="47">
        <v>800</v>
      </c>
      <c r="G43" s="44">
        <f t="shared" si="2"/>
        <v>1600</v>
      </c>
      <c r="H43" s="21">
        <f t="shared" si="3"/>
        <v>120</v>
      </c>
      <c r="I43" s="22"/>
    </row>
    <row r="44" spans="1:9" ht="20.100000000000001" customHeight="1" thickTop="1" thickBot="1" x14ac:dyDescent="0.3">
      <c r="A44" s="35">
        <v>39</v>
      </c>
      <c r="B44" s="23" t="s">
        <v>89</v>
      </c>
      <c r="C44" s="11" t="s">
        <v>90</v>
      </c>
      <c r="D44" s="11" t="s">
        <v>91</v>
      </c>
      <c r="E44" s="7">
        <v>18</v>
      </c>
      <c r="F44" s="47">
        <v>650</v>
      </c>
      <c r="G44" s="44">
        <f t="shared" si="2"/>
        <v>1300</v>
      </c>
      <c r="H44" s="21">
        <f t="shared" si="3"/>
        <v>97.5</v>
      </c>
      <c r="I44" s="22"/>
    </row>
    <row r="45" spans="1:9" ht="20.100000000000001" customHeight="1" thickTop="1" thickBot="1" x14ac:dyDescent="0.3">
      <c r="A45" s="35">
        <v>40</v>
      </c>
      <c r="B45" s="23" t="s">
        <v>107</v>
      </c>
      <c r="C45" s="11" t="s">
        <v>104</v>
      </c>
      <c r="D45" s="11" t="s">
        <v>39</v>
      </c>
      <c r="E45" s="7">
        <v>18</v>
      </c>
      <c r="F45" s="47">
        <v>340</v>
      </c>
      <c r="G45" s="44">
        <f t="shared" si="2"/>
        <v>680</v>
      </c>
      <c r="H45" s="21">
        <f t="shared" si="3"/>
        <v>51</v>
      </c>
      <c r="I45" s="22"/>
    </row>
    <row r="46" spans="1:9" ht="20.100000000000001" customHeight="1" thickTop="1" thickBot="1" x14ac:dyDescent="0.3">
      <c r="A46" s="35">
        <v>41</v>
      </c>
      <c r="B46" s="23" t="s">
        <v>106</v>
      </c>
      <c r="C46" s="11" t="s">
        <v>104</v>
      </c>
      <c r="D46" s="11" t="s">
        <v>103</v>
      </c>
      <c r="E46" s="7">
        <v>20</v>
      </c>
      <c r="F46" s="47">
        <v>250</v>
      </c>
      <c r="G46" s="44">
        <f t="shared" si="2"/>
        <v>555.55555555555554</v>
      </c>
      <c r="H46" s="21">
        <f t="shared" si="3"/>
        <v>41.666666666666664</v>
      </c>
      <c r="I46" s="22"/>
    </row>
    <row r="47" spans="1:9" ht="20.100000000000001" customHeight="1" thickTop="1" thickBot="1" x14ac:dyDescent="0.3">
      <c r="A47" s="35">
        <v>42</v>
      </c>
      <c r="B47" s="23" t="s">
        <v>105</v>
      </c>
      <c r="C47" s="11" t="s">
        <v>102</v>
      </c>
      <c r="D47" s="11" t="s">
        <v>103</v>
      </c>
      <c r="E47" s="7">
        <v>10</v>
      </c>
      <c r="F47" s="47">
        <v>1045</v>
      </c>
      <c r="G47" s="44">
        <f t="shared" si="2"/>
        <v>1161.1111111111111</v>
      </c>
      <c r="H47" s="21">
        <f t="shared" si="3"/>
        <v>87.083333333333329</v>
      </c>
      <c r="I47" s="22"/>
    </row>
    <row r="48" spans="1:9" ht="20.100000000000001" customHeight="1" thickTop="1" thickBot="1" x14ac:dyDescent="0.3">
      <c r="A48" s="35">
        <v>43</v>
      </c>
      <c r="B48" s="23" t="s">
        <v>108</v>
      </c>
      <c r="C48" s="11" t="s">
        <v>109</v>
      </c>
      <c r="D48" s="11" t="s">
        <v>110</v>
      </c>
      <c r="E48" s="7">
        <v>12</v>
      </c>
      <c r="F48" s="47">
        <v>400</v>
      </c>
      <c r="G48" s="44">
        <f t="shared" si="2"/>
        <v>533.33333333333337</v>
      </c>
      <c r="H48" s="21">
        <f t="shared" si="3"/>
        <v>40</v>
      </c>
      <c r="I48" s="22"/>
    </row>
    <row r="49" spans="1:9" ht="20.100000000000001" customHeight="1" thickTop="1" thickBot="1" x14ac:dyDescent="0.3">
      <c r="A49" s="35">
        <v>44</v>
      </c>
      <c r="B49" s="23" t="s">
        <v>111</v>
      </c>
      <c r="C49" s="11" t="s">
        <v>109</v>
      </c>
      <c r="D49" s="11" t="s">
        <v>110</v>
      </c>
      <c r="E49" s="7">
        <v>12</v>
      </c>
      <c r="F49" s="47">
        <v>400</v>
      </c>
      <c r="G49" s="44">
        <f t="shared" si="2"/>
        <v>533.33333333333337</v>
      </c>
      <c r="H49" s="21">
        <f t="shared" si="3"/>
        <v>40</v>
      </c>
      <c r="I49" s="22"/>
    </row>
    <row r="50" spans="1:9" ht="20.100000000000001" customHeight="1" thickTop="1" thickBot="1" x14ac:dyDescent="0.3">
      <c r="A50" s="35">
        <v>45</v>
      </c>
      <c r="B50" s="23" t="s">
        <v>112</v>
      </c>
      <c r="C50" s="11" t="s">
        <v>109</v>
      </c>
      <c r="D50" s="11" t="s">
        <v>50</v>
      </c>
      <c r="E50" s="7">
        <v>12</v>
      </c>
      <c r="F50" s="47">
        <v>110</v>
      </c>
      <c r="G50" s="44">
        <f t="shared" si="2"/>
        <v>146.66666666666666</v>
      </c>
      <c r="H50" s="21">
        <f t="shared" si="3"/>
        <v>11</v>
      </c>
      <c r="I50" s="22"/>
    </row>
    <row r="51" spans="1:9" ht="20.100000000000001" customHeight="1" thickTop="1" thickBot="1" x14ac:dyDescent="0.3">
      <c r="A51" s="35">
        <v>46</v>
      </c>
      <c r="B51" s="23" t="s">
        <v>216</v>
      </c>
      <c r="C51" s="11" t="s">
        <v>109</v>
      </c>
      <c r="D51" s="11" t="s">
        <v>50</v>
      </c>
      <c r="E51" s="7">
        <v>12</v>
      </c>
      <c r="F51" s="47">
        <v>500</v>
      </c>
      <c r="G51" s="44">
        <f t="shared" si="2"/>
        <v>666.66666666666663</v>
      </c>
      <c r="H51" s="21">
        <f t="shared" si="3"/>
        <v>50</v>
      </c>
      <c r="I51" s="22"/>
    </row>
    <row r="52" spans="1:9" ht="20.100000000000001" customHeight="1" thickTop="1" thickBot="1" x14ac:dyDescent="0.3">
      <c r="A52" s="35">
        <v>47</v>
      </c>
      <c r="B52" s="23" t="s">
        <v>113</v>
      </c>
      <c r="C52" s="11" t="s">
        <v>114</v>
      </c>
      <c r="D52" s="11" t="s">
        <v>39</v>
      </c>
      <c r="E52" s="7">
        <v>18</v>
      </c>
      <c r="F52" s="47">
        <v>420</v>
      </c>
      <c r="G52" s="44">
        <f t="shared" si="2"/>
        <v>840</v>
      </c>
      <c r="H52" s="21">
        <f t="shared" si="3"/>
        <v>63</v>
      </c>
      <c r="I52" s="22"/>
    </row>
    <row r="53" spans="1:9" ht="20.100000000000001" customHeight="1" thickTop="1" thickBot="1" x14ac:dyDescent="0.3">
      <c r="A53" s="35">
        <v>48</v>
      </c>
      <c r="B53" s="23" t="s">
        <v>194</v>
      </c>
      <c r="C53" s="11" t="s">
        <v>195</v>
      </c>
      <c r="D53" s="11" t="s">
        <v>39</v>
      </c>
      <c r="E53" s="7">
        <v>18</v>
      </c>
      <c r="F53" s="47">
        <v>525</v>
      </c>
      <c r="G53" s="44">
        <f t="shared" si="2"/>
        <v>1050</v>
      </c>
      <c r="H53" s="21">
        <f t="shared" si="3"/>
        <v>78.75</v>
      </c>
      <c r="I53" s="22"/>
    </row>
    <row r="54" spans="1:9" ht="20.100000000000001" customHeight="1" thickTop="1" thickBot="1" x14ac:dyDescent="0.3">
      <c r="A54" s="35">
        <v>49</v>
      </c>
      <c r="B54" s="23" t="s">
        <v>195</v>
      </c>
      <c r="C54" s="11" t="s">
        <v>194</v>
      </c>
      <c r="D54" s="11" t="s">
        <v>50</v>
      </c>
      <c r="E54" s="7">
        <v>18</v>
      </c>
      <c r="F54" s="47">
        <v>600</v>
      </c>
      <c r="G54" s="44">
        <f t="shared" si="2"/>
        <v>1200</v>
      </c>
      <c r="H54" s="21">
        <f t="shared" si="3"/>
        <v>90</v>
      </c>
      <c r="I54" s="22"/>
    </row>
    <row r="55" spans="1:9" ht="20.100000000000001" customHeight="1" thickTop="1" thickBot="1" x14ac:dyDescent="0.3">
      <c r="A55" s="35">
        <v>50</v>
      </c>
      <c r="B55" s="23" t="s">
        <v>92</v>
      </c>
      <c r="C55" s="11" t="s">
        <v>90</v>
      </c>
      <c r="D55" s="11" t="s">
        <v>93</v>
      </c>
      <c r="E55" s="7">
        <v>18</v>
      </c>
      <c r="F55" s="47">
        <v>780</v>
      </c>
      <c r="G55" s="44">
        <f t="shared" si="2"/>
        <v>1560</v>
      </c>
      <c r="H55" s="21">
        <f t="shared" si="3"/>
        <v>117</v>
      </c>
      <c r="I55" s="22"/>
    </row>
    <row r="56" spans="1:9" ht="20.100000000000001" customHeight="1" thickTop="1" thickBot="1" x14ac:dyDescent="0.3">
      <c r="A56" s="35">
        <v>51</v>
      </c>
      <c r="B56" s="29" t="s">
        <v>97</v>
      </c>
      <c r="C56" s="11" t="s">
        <v>93</v>
      </c>
      <c r="D56" s="11" t="s">
        <v>90</v>
      </c>
      <c r="E56" s="7">
        <v>18</v>
      </c>
      <c r="F56" s="47">
        <v>900</v>
      </c>
      <c r="G56" s="44">
        <f t="shared" si="2"/>
        <v>1800</v>
      </c>
      <c r="H56" s="21">
        <f t="shared" si="3"/>
        <v>135</v>
      </c>
      <c r="I56" s="22"/>
    </row>
    <row r="57" spans="1:9" ht="20.100000000000001" customHeight="1" thickTop="1" thickBot="1" x14ac:dyDescent="0.3">
      <c r="A57" s="35">
        <v>52</v>
      </c>
      <c r="B57" s="29" t="s">
        <v>93</v>
      </c>
      <c r="C57" s="11" t="s">
        <v>96</v>
      </c>
      <c r="D57" s="11" t="s">
        <v>97</v>
      </c>
      <c r="E57" s="7">
        <v>18</v>
      </c>
      <c r="F57" s="47">
        <v>300</v>
      </c>
      <c r="G57" s="44">
        <f t="shared" si="2"/>
        <v>600</v>
      </c>
      <c r="H57" s="21">
        <f t="shared" si="3"/>
        <v>45</v>
      </c>
      <c r="I57" s="22"/>
    </row>
    <row r="58" spans="1:9" ht="20.100000000000001" customHeight="1" thickTop="1" thickBot="1" x14ac:dyDescent="0.3">
      <c r="A58" s="35">
        <v>53</v>
      </c>
      <c r="B58" s="29" t="s">
        <v>93</v>
      </c>
      <c r="C58" s="11" t="s">
        <v>94</v>
      </c>
      <c r="D58" s="11" t="s">
        <v>95</v>
      </c>
      <c r="E58" s="7">
        <v>18</v>
      </c>
      <c r="F58" s="47">
        <v>300</v>
      </c>
      <c r="G58" s="44">
        <f t="shared" si="2"/>
        <v>600</v>
      </c>
      <c r="H58" s="21">
        <f t="shared" si="3"/>
        <v>45</v>
      </c>
      <c r="I58" s="22"/>
    </row>
    <row r="59" spans="1:9" ht="20.100000000000001" customHeight="1" thickTop="1" thickBot="1" x14ac:dyDescent="0.3">
      <c r="A59" s="35">
        <v>54</v>
      </c>
      <c r="B59" s="23" t="s">
        <v>94</v>
      </c>
      <c r="C59" s="11" t="s">
        <v>90</v>
      </c>
      <c r="D59" s="11" t="s">
        <v>93</v>
      </c>
      <c r="E59" s="7">
        <v>18</v>
      </c>
      <c r="F59" s="47">
        <v>650</v>
      </c>
      <c r="G59" s="44">
        <f t="shared" si="2"/>
        <v>1300</v>
      </c>
      <c r="H59" s="21">
        <f t="shared" si="3"/>
        <v>97.5</v>
      </c>
      <c r="I59" s="22"/>
    </row>
    <row r="60" spans="1:9" ht="20.100000000000001" customHeight="1" thickTop="1" thickBot="1" x14ac:dyDescent="0.3">
      <c r="A60" s="35">
        <v>55</v>
      </c>
      <c r="B60" s="23" t="s">
        <v>148</v>
      </c>
      <c r="C60" s="11" t="s">
        <v>148</v>
      </c>
      <c r="D60" s="11" t="s">
        <v>39</v>
      </c>
      <c r="E60" s="42">
        <v>18</v>
      </c>
      <c r="F60" s="7">
        <v>155</v>
      </c>
      <c r="G60" s="44">
        <f t="shared" ref="G60:G74" si="4">F60*E60/9</f>
        <v>310</v>
      </c>
      <c r="H60" s="21">
        <f t="shared" ref="H60:H74" si="5">(((F60*E60*150)/9)/2000)</f>
        <v>23.25</v>
      </c>
      <c r="I60" s="22"/>
    </row>
    <row r="61" spans="1:9" ht="20.100000000000001" customHeight="1" thickTop="1" thickBot="1" x14ac:dyDescent="0.3">
      <c r="A61" s="35">
        <v>56</v>
      </c>
      <c r="B61" s="23" t="s">
        <v>140</v>
      </c>
      <c r="C61" s="11" t="s">
        <v>141</v>
      </c>
      <c r="D61" s="11" t="s">
        <v>142</v>
      </c>
      <c r="E61" s="42">
        <v>19</v>
      </c>
      <c r="F61" s="7">
        <v>300</v>
      </c>
      <c r="G61" s="44">
        <f t="shared" si="4"/>
        <v>633.33333333333337</v>
      </c>
      <c r="H61" s="21">
        <f t="shared" si="5"/>
        <v>47.5</v>
      </c>
      <c r="I61" s="22"/>
    </row>
    <row r="62" spans="1:9" ht="20.100000000000001" customHeight="1" thickTop="1" thickBot="1" x14ac:dyDescent="0.3">
      <c r="A62" s="35">
        <v>57</v>
      </c>
      <c r="B62" s="23" t="s">
        <v>144</v>
      </c>
      <c r="C62" s="11" t="s">
        <v>146</v>
      </c>
      <c r="D62" s="11" t="s">
        <v>147</v>
      </c>
      <c r="E62" s="42">
        <v>20</v>
      </c>
      <c r="F62" s="7">
        <v>300</v>
      </c>
      <c r="G62" s="44">
        <f t="shared" si="4"/>
        <v>666.66666666666663</v>
      </c>
      <c r="H62" s="21">
        <f t="shared" si="5"/>
        <v>50</v>
      </c>
      <c r="I62" s="22"/>
    </row>
    <row r="63" spans="1:9" ht="20.100000000000001" customHeight="1" thickTop="1" thickBot="1" x14ac:dyDescent="0.3">
      <c r="A63" s="35">
        <v>58</v>
      </c>
      <c r="B63" s="23" t="s">
        <v>143</v>
      </c>
      <c r="C63" s="11" t="s">
        <v>144</v>
      </c>
      <c r="D63" s="11" t="s">
        <v>145</v>
      </c>
      <c r="E63" s="42">
        <v>20</v>
      </c>
      <c r="F63" s="7">
        <v>950</v>
      </c>
      <c r="G63" s="44">
        <f t="shared" si="4"/>
        <v>2111.1111111111113</v>
      </c>
      <c r="H63" s="21">
        <f t="shared" si="5"/>
        <v>158.33333333333334</v>
      </c>
      <c r="I63" s="22"/>
    </row>
    <row r="64" spans="1:9" ht="20.100000000000001" customHeight="1" thickTop="1" thickBot="1" x14ac:dyDescent="0.3">
      <c r="A64" s="35">
        <v>59</v>
      </c>
      <c r="B64" s="23" t="s">
        <v>149</v>
      </c>
      <c r="C64" s="11" t="s">
        <v>150</v>
      </c>
      <c r="D64" s="11" t="s">
        <v>151</v>
      </c>
      <c r="E64" s="42">
        <v>18</v>
      </c>
      <c r="F64" s="7">
        <v>1600</v>
      </c>
      <c r="G64" s="44">
        <f t="shared" si="4"/>
        <v>3200</v>
      </c>
      <c r="H64" s="21">
        <f t="shared" si="5"/>
        <v>240</v>
      </c>
      <c r="I64" s="22"/>
    </row>
    <row r="65" spans="1:9" ht="20.100000000000001" customHeight="1" thickTop="1" thickBot="1" x14ac:dyDescent="0.3">
      <c r="A65" s="35">
        <v>60</v>
      </c>
      <c r="B65" s="23" t="s">
        <v>137</v>
      </c>
      <c r="C65" s="11" t="s">
        <v>138</v>
      </c>
      <c r="D65" s="11" t="s">
        <v>139</v>
      </c>
      <c r="E65" s="42">
        <v>18</v>
      </c>
      <c r="F65" s="7">
        <v>2625</v>
      </c>
      <c r="G65" s="44">
        <f t="shared" si="4"/>
        <v>5250</v>
      </c>
      <c r="H65" s="21">
        <f t="shared" si="5"/>
        <v>393.75</v>
      </c>
      <c r="I65" s="22"/>
    </row>
    <row r="66" spans="1:9" ht="20.100000000000001" customHeight="1" thickTop="1" thickBot="1" x14ac:dyDescent="0.3">
      <c r="A66" s="35">
        <v>61</v>
      </c>
      <c r="B66" s="23" t="s">
        <v>134</v>
      </c>
      <c r="C66" s="11" t="s">
        <v>135</v>
      </c>
      <c r="D66" s="11" t="s">
        <v>136</v>
      </c>
      <c r="E66" s="42">
        <v>20</v>
      </c>
      <c r="F66" s="7">
        <v>670</v>
      </c>
      <c r="G66" s="44">
        <f t="shared" si="4"/>
        <v>1488.8888888888889</v>
      </c>
      <c r="H66" s="21">
        <f t="shared" si="5"/>
        <v>111.66666666666667</v>
      </c>
      <c r="I66" s="22"/>
    </row>
    <row r="67" spans="1:9" ht="20.100000000000001" customHeight="1" thickTop="1" thickBot="1" x14ac:dyDescent="0.3">
      <c r="A67" s="35">
        <v>62</v>
      </c>
      <c r="B67" s="23" t="s">
        <v>131</v>
      </c>
      <c r="C67" s="11" t="s">
        <v>132</v>
      </c>
      <c r="D67" s="11" t="s">
        <v>133</v>
      </c>
      <c r="E67" s="42">
        <v>20</v>
      </c>
      <c r="F67" s="7">
        <v>340</v>
      </c>
      <c r="G67" s="44">
        <f t="shared" si="4"/>
        <v>755.55555555555554</v>
      </c>
      <c r="H67" s="21">
        <f t="shared" si="5"/>
        <v>56.666666666666664</v>
      </c>
      <c r="I67" s="22"/>
    </row>
    <row r="68" spans="1:9" ht="20.100000000000001" customHeight="1" thickTop="1" thickBot="1" x14ac:dyDescent="0.3">
      <c r="A68" s="35">
        <v>63</v>
      </c>
      <c r="B68" s="23" t="s">
        <v>130</v>
      </c>
      <c r="C68" s="11" t="s">
        <v>128</v>
      </c>
      <c r="D68" s="11" t="s">
        <v>129</v>
      </c>
      <c r="E68" s="42">
        <v>20</v>
      </c>
      <c r="F68" s="7">
        <v>1340</v>
      </c>
      <c r="G68" s="44">
        <f t="shared" si="4"/>
        <v>2977.7777777777778</v>
      </c>
      <c r="H68" s="21">
        <f t="shared" si="5"/>
        <v>223.33333333333334</v>
      </c>
      <c r="I68" s="22"/>
    </row>
    <row r="69" spans="1:9" ht="20.100000000000001" customHeight="1" thickTop="1" thickBot="1" x14ac:dyDescent="0.3">
      <c r="A69" s="35">
        <v>64</v>
      </c>
      <c r="B69" s="23" t="s">
        <v>127</v>
      </c>
      <c r="C69" s="11" t="s">
        <v>128</v>
      </c>
      <c r="D69" s="11" t="s">
        <v>39</v>
      </c>
      <c r="E69" s="42">
        <v>20</v>
      </c>
      <c r="F69" s="7">
        <v>1250</v>
      </c>
      <c r="G69" s="44">
        <f t="shared" si="4"/>
        <v>2777.7777777777778</v>
      </c>
      <c r="H69" s="21">
        <f t="shared" si="5"/>
        <v>208.33333333333334</v>
      </c>
      <c r="I69" s="22"/>
    </row>
    <row r="70" spans="1:9" ht="20.100000000000001" customHeight="1" thickTop="1" thickBot="1" x14ac:dyDescent="0.3">
      <c r="A70" s="35">
        <v>65</v>
      </c>
      <c r="B70" s="23" t="s">
        <v>125</v>
      </c>
      <c r="C70" s="11" t="s">
        <v>126</v>
      </c>
      <c r="D70" s="11" t="s">
        <v>50</v>
      </c>
      <c r="E70" s="42">
        <v>24</v>
      </c>
      <c r="F70" s="7">
        <v>450</v>
      </c>
      <c r="G70" s="44">
        <f t="shared" si="4"/>
        <v>1200</v>
      </c>
      <c r="H70" s="21">
        <f t="shared" si="5"/>
        <v>90</v>
      </c>
      <c r="I70" s="22"/>
    </row>
    <row r="71" spans="1:9" ht="20.100000000000001" customHeight="1" thickTop="1" thickBot="1" x14ac:dyDescent="0.3">
      <c r="A71" s="35">
        <v>66</v>
      </c>
      <c r="B71" s="23" t="s">
        <v>122</v>
      </c>
      <c r="C71" s="11" t="s">
        <v>123</v>
      </c>
      <c r="D71" s="11" t="s">
        <v>124</v>
      </c>
      <c r="E71" s="42">
        <v>18</v>
      </c>
      <c r="F71" s="7">
        <v>350</v>
      </c>
      <c r="G71" s="44">
        <f t="shared" si="4"/>
        <v>700</v>
      </c>
      <c r="H71" s="21">
        <f t="shared" si="5"/>
        <v>52.5</v>
      </c>
      <c r="I71" s="22"/>
    </row>
    <row r="72" spans="1:9" ht="20.100000000000001" customHeight="1" thickTop="1" thickBot="1" x14ac:dyDescent="0.3">
      <c r="A72" s="35">
        <v>67</v>
      </c>
      <c r="B72" s="23" t="s">
        <v>155</v>
      </c>
      <c r="C72" s="11" t="s">
        <v>152</v>
      </c>
      <c r="D72" s="11" t="s">
        <v>117</v>
      </c>
      <c r="E72" s="42">
        <v>12</v>
      </c>
      <c r="F72" s="7">
        <v>360</v>
      </c>
      <c r="G72" s="44">
        <f t="shared" si="4"/>
        <v>480</v>
      </c>
      <c r="H72" s="21">
        <f t="shared" si="5"/>
        <v>36</v>
      </c>
      <c r="I72" s="22"/>
    </row>
    <row r="73" spans="1:9" ht="20.100000000000001" customHeight="1" thickTop="1" thickBot="1" x14ac:dyDescent="0.3">
      <c r="A73" s="35">
        <v>68</v>
      </c>
      <c r="B73" s="23" t="s">
        <v>152</v>
      </c>
      <c r="C73" s="11" t="s">
        <v>153</v>
      </c>
      <c r="D73" s="11" t="s">
        <v>154</v>
      </c>
      <c r="E73" s="42">
        <v>14</v>
      </c>
      <c r="F73" s="7">
        <v>670</v>
      </c>
      <c r="G73" s="44">
        <f t="shared" si="4"/>
        <v>1042.2222222222222</v>
      </c>
      <c r="H73" s="21">
        <f t="shared" si="5"/>
        <v>78.166666666666671</v>
      </c>
      <c r="I73" s="22"/>
    </row>
    <row r="74" spans="1:9" ht="20.100000000000001" customHeight="1" thickTop="1" thickBot="1" x14ac:dyDescent="0.3">
      <c r="A74" s="35">
        <v>69</v>
      </c>
      <c r="B74" s="23" t="s">
        <v>156</v>
      </c>
      <c r="C74" s="11" t="s">
        <v>157</v>
      </c>
      <c r="D74" s="11" t="s">
        <v>53</v>
      </c>
      <c r="E74" s="42">
        <v>18</v>
      </c>
      <c r="F74" s="7">
        <v>160</v>
      </c>
      <c r="G74" s="44">
        <f t="shared" si="4"/>
        <v>320</v>
      </c>
      <c r="H74" s="21">
        <f t="shared" si="5"/>
        <v>24</v>
      </c>
      <c r="I74" s="22"/>
    </row>
    <row r="75" spans="1:9" ht="20.100000000000001" customHeight="1" thickTop="1" thickBot="1" x14ac:dyDescent="0.3">
      <c r="A75" s="35">
        <v>70</v>
      </c>
      <c r="B75" s="38" t="s">
        <v>61</v>
      </c>
      <c r="C75" s="27" t="s">
        <v>62</v>
      </c>
      <c r="D75" s="27" t="s">
        <v>63</v>
      </c>
      <c r="E75" s="49">
        <v>20</v>
      </c>
      <c r="F75" s="45">
        <v>2200</v>
      </c>
      <c r="G75" s="44">
        <f>E75*F75/9</f>
        <v>4888.8888888888887</v>
      </c>
      <c r="H75" s="44">
        <f>(((E75*F75*150)/9)/2000)</f>
        <v>366.66666666666669</v>
      </c>
      <c r="I75" s="27"/>
    </row>
    <row r="76" spans="1:9" ht="20.100000000000001" customHeight="1" thickTop="1" thickBot="1" x14ac:dyDescent="0.3">
      <c r="A76" s="35">
        <v>71</v>
      </c>
      <c r="B76" s="38" t="s">
        <v>64</v>
      </c>
      <c r="C76" s="27" t="s">
        <v>62</v>
      </c>
      <c r="D76" s="27" t="s">
        <v>63</v>
      </c>
      <c r="E76" s="49">
        <v>20</v>
      </c>
      <c r="F76" s="45">
        <v>2000</v>
      </c>
      <c r="G76" s="44">
        <f>E76*F76/9</f>
        <v>4444.4444444444443</v>
      </c>
      <c r="H76" s="44">
        <f>(((E76*F76*150)/9)/2000)</f>
        <v>333.33333333333331</v>
      </c>
      <c r="I76" s="27"/>
    </row>
    <row r="77" spans="1:9" ht="20.100000000000001" customHeight="1" thickTop="1" thickBot="1" x14ac:dyDescent="0.3">
      <c r="A77" s="35">
        <v>72</v>
      </c>
      <c r="B77" s="38" t="s">
        <v>204</v>
      </c>
      <c r="C77" s="27" t="s">
        <v>205</v>
      </c>
      <c r="D77" s="27" t="s">
        <v>206</v>
      </c>
      <c r="E77" s="49">
        <v>22</v>
      </c>
      <c r="F77" s="45">
        <v>900</v>
      </c>
      <c r="G77" s="44">
        <f>E77*F77/9</f>
        <v>2200</v>
      </c>
      <c r="H77" s="44">
        <f>(((E77*F77*150)/9)/2000)</f>
        <v>165</v>
      </c>
      <c r="I77" s="27"/>
    </row>
    <row r="78" spans="1:9" ht="20.100000000000001" customHeight="1" thickTop="1" thickBot="1" x14ac:dyDescent="0.3">
      <c r="A78" s="35">
        <v>74</v>
      </c>
      <c r="B78" s="23" t="s">
        <v>119</v>
      </c>
      <c r="C78" s="11" t="s">
        <v>120</v>
      </c>
      <c r="D78" s="11" t="s">
        <v>121</v>
      </c>
      <c r="E78" s="42">
        <v>20</v>
      </c>
      <c r="F78" s="7">
        <v>1800</v>
      </c>
      <c r="G78" s="44">
        <f>F78*E78/9</f>
        <v>4000</v>
      </c>
      <c r="H78" s="21">
        <f>(((F78*E78*150)/9)/2000)</f>
        <v>300</v>
      </c>
      <c r="I78" s="22"/>
    </row>
    <row r="79" spans="1:9" ht="20.100000000000001" customHeight="1" thickTop="1" thickBot="1" x14ac:dyDescent="0.3">
      <c r="A79" s="35">
        <v>75</v>
      </c>
      <c r="B79" s="38" t="s">
        <v>65</v>
      </c>
      <c r="C79" s="27" t="s">
        <v>66</v>
      </c>
      <c r="D79" s="27" t="s">
        <v>67</v>
      </c>
      <c r="E79" s="49">
        <v>18</v>
      </c>
      <c r="F79" s="45">
        <v>4400</v>
      </c>
      <c r="G79" s="44">
        <f>E79*F79/9</f>
        <v>8800</v>
      </c>
      <c r="H79" s="44">
        <f>(((E79*F79*150)/9)/2000)</f>
        <v>660</v>
      </c>
      <c r="I79" s="27"/>
    </row>
    <row r="80" spans="1:9" ht="20.100000000000001" customHeight="1" thickTop="1" thickBot="1" x14ac:dyDescent="0.3">
      <c r="A80" s="35">
        <v>76</v>
      </c>
      <c r="B80" s="38" t="s">
        <v>68</v>
      </c>
      <c r="C80" s="27" t="s">
        <v>69</v>
      </c>
      <c r="D80" s="27" t="s">
        <v>70</v>
      </c>
      <c r="E80" s="49">
        <v>18</v>
      </c>
      <c r="F80" s="45">
        <v>1100</v>
      </c>
      <c r="G80" s="44">
        <f>E80*F80/9</f>
        <v>2200</v>
      </c>
      <c r="H80" s="44">
        <f>(((E80*F80*150)/9)/2000)</f>
        <v>165</v>
      </c>
      <c r="I80" s="27"/>
    </row>
    <row r="81" spans="1:9" ht="20.100000000000001" customHeight="1" thickTop="1" thickBot="1" x14ac:dyDescent="0.3">
      <c r="A81" s="35">
        <v>77</v>
      </c>
      <c r="B81" s="38" t="s">
        <v>71</v>
      </c>
      <c r="C81" s="27" t="s">
        <v>72</v>
      </c>
      <c r="D81" s="27" t="s">
        <v>73</v>
      </c>
      <c r="E81" s="49">
        <v>18</v>
      </c>
      <c r="F81" s="45">
        <v>2100</v>
      </c>
      <c r="G81" s="44">
        <f>E81*F81/9</f>
        <v>4200</v>
      </c>
      <c r="H81" s="44">
        <f>(((E81*F81*150)/9)/2000)</f>
        <v>315</v>
      </c>
      <c r="I81" s="27"/>
    </row>
    <row r="82" spans="1:9" ht="20.100000000000001" customHeight="1" thickTop="1" thickBot="1" x14ac:dyDescent="0.3">
      <c r="A82" s="35">
        <v>78</v>
      </c>
      <c r="B82" s="38" t="s">
        <v>74</v>
      </c>
      <c r="C82" s="27" t="s">
        <v>69</v>
      </c>
      <c r="D82" s="27" t="s">
        <v>75</v>
      </c>
      <c r="E82" s="49">
        <v>18</v>
      </c>
      <c r="F82" s="45">
        <v>700</v>
      </c>
      <c r="G82" s="44">
        <f>E82*F82/9</f>
        <v>1400</v>
      </c>
      <c r="H82" s="44">
        <f>(((E82*F82*150)/9)/2000)</f>
        <v>105</v>
      </c>
      <c r="I82" s="27"/>
    </row>
    <row r="83" spans="1:9" ht="18" thickTop="1" thickBot="1" x14ac:dyDescent="0.3">
      <c r="A83" s="35">
        <v>79</v>
      </c>
      <c r="B83" s="23" t="s">
        <v>116</v>
      </c>
      <c r="C83" s="11" t="s">
        <v>117</v>
      </c>
      <c r="D83" s="11" t="s">
        <v>118</v>
      </c>
      <c r="E83" s="42">
        <v>62</v>
      </c>
      <c r="F83" s="7">
        <v>1300</v>
      </c>
      <c r="G83" s="44">
        <f>F83*E83/9</f>
        <v>8955.5555555555547</v>
      </c>
      <c r="H83" s="21">
        <f>(((F83*E83*150)/9)/2000)</f>
        <v>671.66666666666663</v>
      </c>
      <c r="I83" s="50"/>
    </row>
    <row r="84" spans="1:9" ht="16.5" thickTop="1" thickBot="1" x14ac:dyDescent="0.3">
      <c r="A84" s="35">
        <v>80</v>
      </c>
      <c r="B84" s="38" t="s">
        <v>201</v>
      </c>
      <c r="C84" s="27" t="s">
        <v>202</v>
      </c>
      <c r="D84" s="27" t="s">
        <v>203</v>
      </c>
      <c r="E84" s="49">
        <v>24</v>
      </c>
      <c r="F84" s="45">
        <v>4150</v>
      </c>
      <c r="G84" s="44">
        <f>E84*F84/9</f>
        <v>11066.666666666666</v>
      </c>
      <c r="H84" s="44">
        <f>(((E84*F84*150)/9)/2000)</f>
        <v>830</v>
      </c>
      <c r="I84" s="27"/>
    </row>
    <row r="85" spans="1:9" ht="16.5" thickTop="1" thickBot="1" x14ac:dyDescent="0.3">
      <c r="A85" s="35">
        <v>81</v>
      </c>
      <c r="B85" s="38" t="s">
        <v>196</v>
      </c>
      <c r="C85" s="27" t="s">
        <v>199</v>
      </c>
      <c r="D85" s="27" t="s">
        <v>200</v>
      </c>
      <c r="E85" s="49">
        <v>24</v>
      </c>
      <c r="F85" s="45">
        <v>625</v>
      </c>
      <c r="G85" s="44">
        <f>E85*F85/9</f>
        <v>1666.6666666666667</v>
      </c>
      <c r="H85" s="44">
        <f>(((E85*F85*150)/9)/2000)</f>
        <v>125</v>
      </c>
      <c r="I85" s="27"/>
    </row>
    <row r="86" spans="1:9" ht="16.5" thickTop="1" thickBot="1" x14ac:dyDescent="0.3">
      <c r="A86" s="35">
        <v>82</v>
      </c>
      <c r="B86" s="38" t="s">
        <v>196</v>
      </c>
      <c r="C86" s="27" t="s">
        <v>197</v>
      </c>
      <c r="D86" s="27" t="s">
        <v>198</v>
      </c>
      <c r="E86" s="49">
        <v>24</v>
      </c>
      <c r="F86" s="45">
        <v>1450</v>
      </c>
      <c r="G86" s="44">
        <f>E86*F86/9</f>
        <v>3866.6666666666665</v>
      </c>
      <c r="H86" s="44">
        <f>(((E86*F86*150)/9)/2000)</f>
        <v>290</v>
      </c>
      <c r="I86" s="51"/>
    </row>
    <row r="87" spans="1:9" ht="18" thickTop="1" thickBot="1" x14ac:dyDescent="0.3">
      <c r="A87" s="35">
        <v>83</v>
      </c>
      <c r="B87" s="23" t="s">
        <v>158</v>
      </c>
      <c r="C87" s="11" t="s">
        <v>159</v>
      </c>
      <c r="D87" s="11" t="s">
        <v>160</v>
      </c>
      <c r="E87" s="42">
        <v>20</v>
      </c>
      <c r="F87" s="7">
        <v>2400</v>
      </c>
      <c r="G87" s="44">
        <f>F87*E87/9</f>
        <v>5333.333333333333</v>
      </c>
      <c r="H87" s="21">
        <f>(((F87*E87*150)/9)/2000)</f>
        <v>400</v>
      </c>
      <c r="I87" s="22"/>
    </row>
    <row r="88" spans="1:9" ht="16.5" thickTop="1" thickBot="1" x14ac:dyDescent="0.3">
      <c r="A88" s="35">
        <v>84</v>
      </c>
      <c r="B88" s="23" t="s">
        <v>163</v>
      </c>
      <c r="C88" s="11" t="s">
        <v>164</v>
      </c>
      <c r="D88" s="11" t="s">
        <v>165</v>
      </c>
      <c r="E88" s="42">
        <v>20</v>
      </c>
      <c r="F88" s="7">
        <v>270</v>
      </c>
      <c r="G88" s="44">
        <f>F88*E88/9</f>
        <v>600</v>
      </c>
      <c r="H88" s="21">
        <f>(((F88*E88*150)/9)/2000)</f>
        <v>45</v>
      </c>
      <c r="I88" s="27"/>
    </row>
    <row r="89" spans="1:9" ht="18" thickTop="1" thickBot="1" x14ac:dyDescent="0.3">
      <c r="A89" s="35">
        <v>85</v>
      </c>
      <c r="B89" s="23" t="s">
        <v>161</v>
      </c>
      <c r="C89" s="11" t="s">
        <v>162</v>
      </c>
      <c r="D89" s="11" t="s">
        <v>39</v>
      </c>
      <c r="E89" s="42">
        <v>20</v>
      </c>
      <c r="F89" s="7">
        <v>475</v>
      </c>
      <c r="G89" s="44">
        <f>F89*E89/9</f>
        <v>1055.5555555555557</v>
      </c>
      <c r="H89" s="21">
        <f>(((F89*E89*150)/9)/2000)</f>
        <v>79.166666666666671</v>
      </c>
      <c r="I89" s="22"/>
    </row>
    <row r="90" spans="1:9" ht="16.5" thickTop="1" thickBot="1" x14ac:dyDescent="0.3">
      <c r="A90" s="35">
        <v>86</v>
      </c>
      <c r="B90" s="23" t="s">
        <v>192</v>
      </c>
      <c r="C90" s="11" t="s">
        <v>193</v>
      </c>
      <c r="D90" s="11" t="s">
        <v>39</v>
      </c>
      <c r="E90" s="46">
        <v>13</v>
      </c>
      <c r="F90" s="43">
        <v>435</v>
      </c>
      <c r="G90" s="44">
        <f>E90*F90/9</f>
        <v>628.33333333333337</v>
      </c>
      <c r="H90" s="44">
        <f>(((E90*F90*150)/9)/2000)</f>
        <v>47.125</v>
      </c>
      <c r="I90" s="27"/>
    </row>
    <row r="91" spans="1:9" ht="16.5" thickTop="1" thickBot="1" x14ac:dyDescent="0.3">
      <c r="A91" s="35">
        <v>87</v>
      </c>
      <c r="B91" s="37" t="s">
        <v>189</v>
      </c>
      <c r="C91" s="11" t="s">
        <v>190</v>
      </c>
      <c r="D91" s="11" t="s">
        <v>191</v>
      </c>
      <c r="E91" s="42">
        <v>14</v>
      </c>
      <c r="F91" s="7">
        <v>215</v>
      </c>
      <c r="G91" s="44">
        <f t="shared" ref="G91:G104" si="6">F91*E91/9</f>
        <v>334.44444444444446</v>
      </c>
      <c r="H91" s="21">
        <f t="shared" ref="H91:H104" si="7">(((F91*E91*150)/9)/2000)</f>
        <v>25.083333333333332</v>
      </c>
      <c r="I91" s="27"/>
    </row>
    <row r="92" spans="1:9" ht="16.5" thickTop="1" thickBot="1" x14ac:dyDescent="0.3">
      <c r="A92" s="35">
        <v>88</v>
      </c>
      <c r="B92" s="37" t="s">
        <v>186</v>
      </c>
      <c r="C92" s="11" t="s">
        <v>187</v>
      </c>
      <c r="D92" s="11" t="s">
        <v>188</v>
      </c>
      <c r="E92" s="42">
        <v>18</v>
      </c>
      <c r="F92" s="7">
        <v>450</v>
      </c>
      <c r="G92" s="44">
        <f t="shared" si="6"/>
        <v>900</v>
      </c>
      <c r="H92" s="21">
        <f t="shared" si="7"/>
        <v>67.5</v>
      </c>
      <c r="I92" s="27"/>
    </row>
    <row r="93" spans="1:9" ht="16.5" thickTop="1" thickBot="1" x14ac:dyDescent="0.3">
      <c r="A93" s="35">
        <v>89</v>
      </c>
      <c r="B93" s="37" t="s">
        <v>184</v>
      </c>
      <c r="C93" s="11" t="s">
        <v>180</v>
      </c>
      <c r="D93" s="11" t="s">
        <v>185</v>
      </c>
      <c r="E93" s="42">
        <v>20</v>
      </c>
      <c r="F93" s="7">
        <v>550</v>
      </c>
      <c r="G93" s="44">
        <f t="shared" si="6"/>
        <v>1222.2222222222222</v>
      </c>
      <c r="H93" s="21">
        <f t="shared" si="7"/>
        <v>91.666666666666671</v>
      </c>
      <c r="I93" s="27"/>
    </row>
    <row r="94" spans="1:9" ht="16.5" thickTop="1" thickBot="1" x14ac:dyDescent="0.3">
      <c r="A94" s="35">
        <v>90</v>
      </c>
      <c r="B94" s="37" t="s">
        <v>181</v>
      </c>
      <c r="C94" s="11" t="s">
        <v>182</v>
      </c>
      <c r="D94" s="11" t="s">
        <v>183</v>
      </c>
      <c r="E94" s="42">
        <v>20</v>
      </c>
      <c r="F94" s="7">
        <v>660</v>
      </c>
      <c r="G94" s="44">
        <f t="shared" si="6"/>
        <v>1466.6666666666667</v>
      </c>
      <c r="H94" s="21">
        <f t="shared" si="7"/>
        <v>110</v>
      </c>
      <c r="I94" s="27"/>
    </row>
    <row r="95" spans="1:9" ht="16.5" thickTop="1" thickBot="1" x14ac:dyDescent="0.3">
      <c r="A95" s="35">
        <v>91</v>
      </c>
      <c r="B95" s="37" t="s">
        <v>178</v>
      </c>
      <c r="C95" s="11" t="s">
        <v>179</v>
      </c>
      <c r="D95" s="11" t="s">
        <v>180</v>
      </c>
      <c r="E95" s="42">
        <v>16</v>
      </c>
      <c r="F95" s="7">
        <v>1400</v>
      </c>
      <c r="G95" s="44">
        <f t="shared" si="6"/>
        <v>2488.8888888888887</v>
      </c>
      <c r="H95" s="21">
        <f t="shared" si="7"/>
        <v>186.66666666666666</v>
      </c>
      <c r="I95" s="27"/>
    </row>
    <row r="96" spans="1:9" ht="16.5" thickTop="1" thickBot="1" x14ac:dyDescent="0.3">
      <c r="A96" s="35">
        <v>92</v>
      </c>
      <c r="B96" s="37" t="s">
        <v>177</v>
      </c>
      <c r="C96" s="11" t="s">
        <v>177</v>
      </c>
      <c r="D96" s="11" t="s">
        <v>177</v>
      </c>
      <c r="E96" s="42">
        <v>14</v>
      </c>
      <c r="F96" s="7">
        <v>240</v>
      </c>
      <c r="G96" s="44">
        <f t="shared" si="6"/>
        <v>373.33333333333331</v>
      </c>
      <c r="H96" s="21">
        <f t="shared" si="7"/>
        <v>28</v>
      </c>
      <c r="I96" s="27"/>
    </row>
    <row r="97" spans="1:9" ht="16.5" thickTop="1" thickBot="1" x14ac:dyDescent="0.3">
      <c r="A97" s="35">
        <v>93</v>
      </c>
      <c r="B97" s="37" t="s">
        <v>175</v>
      </c>
      <c r="C97" s="11" t="s">
        <v>176</v>
      </c>
      <c r="D97" s="11" t="s">
        <v>175</v>
      </c>
      <c r="E97" s="42">
        <v>18</v>
      </c>
      <c r="F97" s="7">
        <v>1250</v>
      </c>
      <c r="G97" s="44">
        <f t="shared" si="6"/>
        <v>2500</v>
      </c>
      <c r="H97" s="21">
        <f t="shared" si="7"/>
        <v>187.5</v>
      </c>
      <c r="I97" s="27"/>
    </row>
    <row r="98" spans="1:9" ht="16.5" thickTop="1" thickBot="1" x14ac:dyDescent="0.3">
      <c r="A98" s="35">
        <v>94</v>
      </c>
      <c r="B98" s="37" t="s">
        <v>172</v>
      </c>
      <c r="C98" s="11" t="s">
        <v>173</v>
      </c>
      <c r="D98" s="11" t="s">
        <v>174</v>
      </c>
      <c r="E98" s="42">
        <v>20</v>
      </c>
      <c r="F98" s="7">
        <v>600</v>
      </c>
      <c r="G98" s="44">
        <f t="shared" si="6"/>
        <v>1333.3333333333333</v>
      </c>
      <c r="H98" s="21">
        <f t="shared" si="7"/>
        <v>100</v>
      </c>
      <c r="I98" s="51"/>
    </row>
    <row r="99" spans="1:9" ht="16.5" thickTop="1" thickBot="1" x14ac:dyDescent="0.3">
      <c r="A99" s="35">
        <v>95</v>
      </c>
      <c r="B99" s="37" t="s">
        <v>166</v>
      </c>
      <c r="C99" s="11" t="s">
        <v>167</v>
      </c>
      <c r="D99" s="11" t="s">
        <v>168</v>
      </c>
      <c r="E99" s="42">
        <v>18</v>
      </c>
      <c r="F99" s="7">
        <v>470</v>
      </c>
      <c r="G99" s="44">
        <f t="shared" si="6"/>
        <v>940</v>
      </c>
      <c r="H99" s="21">
        <f t="shared" si="7"/>
        <v>70.5</v>
      </c>
      <c r="I99" s="27"/>
    </row>
    <row r="100" spans="1:9" ht="16.5" thickTop="1" thickBot="1" x14ac:dyDescent="0.3">
      <c r="A100" s="35">
        <v>96</v>
      </c>
      <c r="B100" s="37" t="s">
        <v>169</v>
      </c>
      <c r="C100" s="11" t="s">
        <v>170</v>
      </c>
      <c r="D100" s="11" t="s">
        <v>171</v>
      </c>
      <c r="E100" s="42">
        <v>26</v>
      </c>
      <c r="F100" s="7">
        <v>110</v>
      </c>
      <c r="G100" s="44">
        <f t="shared" si="6"/>
        <v>317.77777777777777</v>
      </c>
      <c r="H100" s="21">
        <f t="shared" si="7"/>
        <v>23.833333333333332</v>
      </c>
      <c r="I100" s="27"/>
    </row>
    <row r="101" spans="1:9" ht="16.5" thickTop="1" thickBot="1" x14ac:dyDescent="0.3">
      <c r="A101" s="35">
        <v>97</v>
      </c>
      <c r="B101" s="37" t="s">
        <v>207</v>
      </c>
      <c r="C101" s="11" t="s">
        <v>208</v>
      </c>
      <c r="D101" s="11" t="s">
        <v>50</v>
      </c>
      <c r="E101" s="46">
        <v>18</v>
      </c>
      <c r="F101" s="43">
        <v>450</v>
      </c>
      <c r="G101" s="44">
        <f t="shared" si="6"/>
        <v>900</v>
      </c>
      <c r="H101" s="44">
        <f t="shared" si="7"/>
        <v>67.5</v>
      </c>
      <c r="I101" s="27"/>
    </row>
    <row r="102" spans="1:9" ht="16.5" thickTop="1" thickBot="1" x14ac:dyDescent="0.3">
      <c r="A102" s="35">
        <v>98</v>
      </c>
      <c r="B102" s="37" t="s">
        <v>209</v>
      </c>
      <c r="C102" s="11" t="s">
        <v>208</v>
      </c>
      <c r="D102" s="11" t="s">
        <v>50</v>
      </c>
      <c r="E102" s="46">
        <v>18</v>
      </c>
      <c r="F102" s="43">
        <v>450</v>
      </c>
      <c r="G102" s="44">
        <f t="shared" si="6"/>
        <v>900</v>
      </c>
      <c r="H102" s="44">
        <f t="shared" si="7"/>
        <v>67.5</v>
      </c>
      <c r="I102" s="27"/>
    </row>
    <row r="103" spans="1:9" ht="16.5" thickTop="1" thickBot="1" x14ac:dyDescent="0.3">
      <c r="A103" s="35">
        <v>99</v>
      </c>
      <c r="B103" s="37" t="s">
        <v>210</v>
      </c>
      <c r="C103" s="11" t="s">
        <v>208</v>
      </c>
      <c r="D103" s="11" t="s">
        <v>27</v>
      </c>
      <c r="E103" s="43">
        <v>18</v>
      </c>
      <c r="F103" s="46">
        <v>450</v>
      </c>
      <c r="G103" s="44">
        <f t="shared" si="6"/>
        <v>900</v>
      </c>
      <c r="H103" s="44">
        <f t="shared" si="7"/>
        <v>67.5</v>
      </c>
      <c r="I103" s="27"/>
    </row>
    <row r="104" spans="1:9" ht="15.75" thickTop="1" x14ac:dyDescent="0.25">
      <c r="A104" s="52">
        <v>100</v>
      </c>
      <c r="B104" s="53" t="s">
        <v>211</v>
      </c>
      <c r="C104" s="54" t="s">
        <v>208</v>
      </c>
      <c r="D104" s="54" t="s">
        <v>27</v>
      </c>
      <c r="E104" s="55">
        <v>18</v>
      </c>
      <c r="F104" s="56">
        <v>450</v>
      </c>
      <c r="G104" s="57">
        <f t="shared" si="6"/>
        <v>900</v>
      </c>
      <c r="H104" s="57">
        <f t="shared" si="7"/>
        <v>67.5</v>
      </c>
      <c r="I104" s="58"/>
    </row>
    <row r="105" spans="1:9" x14ac:dyDescent="0.25">
      <c r="A105" s="59"/>
      <c r="B105" s="38"/>
      <c r="C105" s="27"/>
      <c r="D105" s="27"/>
      <c r="E105" s="40"/>
      <c r="F105" s="27"/>
      <c r="G105" s="28">
        <f>SUM(G6:G104)</f>
        <v>192342.22222222225</v>
      </c>
      <c r="H105" s="60">
        <f>SUM(H6:H104)</f>
        <v>14425.666666666664</v>
      </c>
      <c r="I105" s="27"/>
    </row>
    <row r="106" spans="1:9" ht="15.75" x14ac:dyDescent="0.25">
      <c r="A106" s="59"/>
      <c r="B106" s="27"/>
      <c r="C106" s="27"/>
      <c r="D106" s="27"/>
      <c r="E106" s="40"/>
      <c r="F106" s="27"/>
      <c r="G106" s="27"/>
      <c r="H106" s="61">
        <f>SUM(82*H105)</f>
        <v>1182904.6666666665</v>
      </c>
      <c r="I106" s="61"/>
    </row>
  </sheetData>
  <sortState ref="A6:I118">
    <sortCondition ref="A6"/>
  </sortState>
  <mergeCells count="1">
    <mergeCell ref="H106:I106"/>
  </mergeCells>
  <pageMargins left="0.7" right="0.7" top="0.75" bottom="0.75" header="0.3" footer="0.3"/>
  <pageSetup paperSize="17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1B38BE-CECD-4EA5-8055-A68698DDFD3A}"/>
</file>

<file path=customXml/itemProps2.xml><?xml version="1.0" encoding="utf-8"?>
<ds:datastoreItem xmlns:ds="http://schemas.openxmlformats.org/officeDocument/2006/customXml" ds:itemID="{2F9C172E-5BB2-4D39-8C19-29BA938F3E23}"/>
</file>

<file path=customXml/itemProps3.xml><?xml version="1.0" encoding="utf-8"?>
<ds:datastoreItem xmlns:ds="http://schemas.openxmlformats.org/officeDocument/2006/customXml" ds:itemID="{13EE39F5-B64E-46D1-8E1D-93FC3C5C5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North Roads</vt:lpstr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Countywide Local Road Resurfacing 2FY2020 </dc:title>
  <dc:creator>danleyda</dc:creator>
  <cp:lastModifiedBy>Jeremy Norvell</cp:lastModifiedBy>
  <cp:lastPrinted>2020-02-10T17:54:50Z</cp:lastPrinted>
  <dcterms:created xsi:type="dcterms:W3CDTF">2015-07-08T11:28:18Z</dcterms:created>
  <dcterms:modified xsi:type="dcterms:W3CDTF">2020-02-25T17:00:24Z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