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rdiakr\Desktop\"/>
    </mc:Choice>
  </mc:AlternateContent>
  <bookViews>
    <workbookView xWindow="0" yWindow="0" windowWidth="38400" windowHeight="17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D39" i="1" s="1"/>
  <c r="E31" i="1"/>
  <c r="E34" i="1" s="1"/>
  <c r="E36" i="1" s="1"/>
  <c r="E39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39" i="1" s="1"/>
  <c r="C39" i="1"/>
  <c r="F6" i="1"/>
  <c r="F34" i="1"/>
</calcChain>
</file>

<file path=xl/sharedStrings.xml><?xml version="1.0" encoding="utf-8"?>
<sst xmlns="http://schemas.openxmlformats.org/spreadsheetml/2006/main" count="65" uniqueCount="62">
  <si>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</si>
  <si>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</si>
  <si>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</si>
  <si>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</si>
  <si>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</si>
  <si>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</si>
  <si>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</si>
  <si>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</si>
  <si>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</si>
  <si>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</si>
  <si>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</si>
  <si>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</si>
  <si>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</si>
  <si>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</si>
  <si>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</si>
  <si>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</si>
  <si>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</si>
  <si>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</si>
  <si>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</si>
  <si>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</si>
  <si>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</si>
  <si>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</si>
  <si>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</si>
  <si>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</si>
  <si>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</si>
  <si>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</si>
  <si>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</si>
  <si>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</si>
  <si>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</si>
  <si>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</si>
  <si>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</si>
  <si>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</si>
  <si>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</si>
  <si>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</si>
  <si>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</si>
  <si>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</si>
  <si>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</si>
  <si>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</si>
  <si>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</si>
  <si>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</si>
  <si>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</si>
  <si>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</si>
  <si>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</si>
  <si>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</si>
  <si>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</si>
  <si>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</si>
  <si>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</si>
  <si>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</si>
  <si>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</si>
  <si>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</si>
  <si>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</si>
  <si>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</si>
  <si>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</si>
  <si>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</si>
  <si>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</si>
  <si>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</si>
  <si>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</si>
  <si>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</si>
  <si>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</si>
  <si>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r>
      <t xml:space="preserve">Live Release Rate  </t>
    </r>
    <r>
      <rPr>
        <b/>
        <i/>
        <sz val="10"/>
        <color rgb="FF000000"/>
        <rFont val="Calibri"/>
        <family val="2"/>
      </rPr>
      <t>(I+J+K+L)/(V)*100</t>
    </r>
  </si>
  <si>
    <t xml:space="preserve">Other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</si>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</sst>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  <font>
      <b/>
      <i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10" fontId="2" fillId="0" borderId="0" xfId="0" applyNumberFormat="1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175" zoomScaleNormal="175" workbookViewId="0">
      <selection activeCell="B4" sqref="B4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7"/>
      <c r="D2" s="37"/>
      <c r="E2" s="37"/>
      <c r="F2" s="37"/>
    </row>
    <row r="3" spans="1:8" x14ac:dyDescent="0.25">
      <c r="A3" s="38"/>
      <c r="B3" s="39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47">
        <v>44621</v>
      </c>
      <c r="C4" s="38"/>
      <c r="D4" s="40"/>
      <c r="E4" s="40"/>
      <c r="F4" s="39"/>
    </row>
    <row r="5" spans="1:8" x14ac:dyDescent="0.25">
      <c r="A5" s="41" t="s">
        <v>7</v>
      </c>
      <c r="B5" s="42"/>
      <c r="C5" s="42"/>
      <c r="D5" s="42"/>
      <c r="E5" s="42"/>
      <c r="F5" s="43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324</v>
      </c>
      <c r="D6" s="8">
        <f>SUM(D7,D8, D9,D10,D11,D12,D13)</f>
        <v>275</v>
      </c>
      <c r="E6" s="8">
        <f>SUM(E7,E8, E9,E10,E11,E12,E13)</f>
        <v>40</v>
      </c>
      <c r="F6" s="9">
        <f t="shared" ref="F6:F14" si="0">SUM(C6:E6)</f>
        <v>639</v>
      </c>
    </row>
    <row r="7" spans="1:8" x14ac:dyDescent="0.25">
      <c r="A7" s="11" t="s">
        <v>10</v>
      </c>
      <c r="B7" s="12" t="s">
        <v>11</v>
      </c>
      <c r="C7" s="13">
        <v>42</v>
      </c>
      <c r="D7" s="13">
        <v>0</v>
      </c>
      <c r="E7" s="13">
        <v>20</v>
      </c>
      <c r="F7" s="14">
        <f t="shared" si="0"/>
        <v>62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7</v>
      </c>
      <c r="E8" s="13">
        <v>0</v>
      </c>
      <c r="F8" s="14">
        <f t="shared" si="0"/>
        <v>7</v>
      </c>
    </row>
    <row r="9" spans="1:8" x14ac:dyDescent="0.25">
      <c r="A9" s="11" t="s">
        <v>14</v>
      </c>
      <c r="B9" s="12" t="s">
        <v>15</v>
      </c>
      <c r="C9" s="13">
        <v>3</v>
      </c>
      <c r="D9" s="13">
        <v>2</v>
      </c>
      <c r="E9" s="13">
        <v>0</v>
      </c>
      <c r="F9" s="14">
        <f t="shared" si="0"/>
        <v>5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6</v>
      </c>
      <c r="E10" s="13">
        <v>0</v>
      </c>
      <c r="F10" s="14">
        <f t="shared" si="0"/>
        <v>6</v>
      </c>
    </row>
    <row r="11" spans="1:8" x14ac:dyDescent="0.25">
      <c r="A11" s="11" t="s">
        <v>18</v>
      </c>
      <c r="B11" s="12" t="s">
        <v>19</v>
      </c>
      <c r="C11" s="13">
        <v>28</v>
      </c>
      <c r="D11" s="13">
        <v>13</v>
      </c>
      <c r="E11" s="13">
        <v>2</v>
      </c>
      <c r="F11" s="14">
        <f t="shared" si="0"/>
        <v>43</v>
      </c>
    </row>
    <row r="12" spans="1:8" x14ac:dyDescent="0.25">
      <c r="A12" s="11" t="s">
        <v>20</v>
      </c>
      <c r="B12" s="12" t="s">
        <v>21</v>
      </c>
      <c r="C12" s="13">
        <v>251</v>
      </c>
      <c r="D12" s="13">
        <v>244</v>
      </c>
      <c r="E12" s="13">
        <v>18</v>
      </c>
      <c r="F12" s="14">
        <f t="shared" si="0"/>
        <v>513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3</v>
      </c>
      <c r="E13" s="13">
        <v>0</v>
      </c>
      <c r="F13" s="14">
        <f t="shared" si="0"/>
        <v>3</v>
      </c>
    </row>
    <row r="14" spans="1:8" x14ac:dyDescent="0.25">
      <c r="A14" s="11" t="s">
        <v>24</v>
      </c>
      <c r="B14" s="12" t="s">
        <v>25</v>
      </c>
      <c r="C14" s="13">
        <v>5</v>
      </c>
      <c r="D14" s="13">
        <v>12</v>
      </c>
      <c r="E14" s="13">
        <v>0</v>
      </c>
      <c r="F14" s="14">
        <f t="shared" si="0"/>
        <v>17</v>
      </c>
    </row>
    <row r="15" spans="1:8" ht="5.0999999999999996" customHeight="1" x14ac:dyDescent="0.25">
      <c r="A15" s="44"/>
      <c r="B15" s="45"/>
      <c r="C15" s="45"/>
      <c r="D15" s="45"/>
      <c r="E15" s="45"/>
      <c r="F15" s="46"/>
    </row>
    <row r="16" spans="1:8" x14ac:dyDescent="0.25">
      <c r="A16" s="11" t="s">
        <v>26</v>
      </c>
      <c r="B16" s="15" t="s">
        <v>27</v>
      </c>
      <c r="C16" s="13"/>
      <c r="D16" s="13"/>
      <c r="E16" s="13"/>
      <c r="F16" s="16">
        <f>SUM(C16:E16)</f>
        <v>0</v>
      </c>
    </row>
    <row r="17" spans="1:6" x14ac:dyDescent="0.25">
      <c r="A17" s="11" t="s">
        <v>28</v>
      </c>
      <c r="B17" s="15" t="s">
        <v>29</v>
      </c>
      <c r="C17" s="13"/>
      <c r="D17" s="13"/>
      <c r="E17" s="13"/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/>
      <c r="D18" s="13"/>
      <c r="E18" s="13"/>
      <c r="F18" s="16">
        <f>SUM(C18:E18)</f>
        <v>0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324</v>
      </c>
      <c r="D20" s="8">
        <f>SUM(D6,D16, D17, D18)</f>
        <v>275</v>
      </c>
      <c r="E20" s="8">
        <f>SUM(E18,E17,E16,E6)</f>
        <v>40</v>
      </c>
      <c r="F20" s="8">
        <f>SUM(C20:E20)</f>
        <v>639</v>
      </c>
    </row>
    <row r="21" spans="1:6" x14ac:dyDescent="0.25">
      <c r="A21" s="11" t="s">
        <v>34</v>
      </c>
      <c r="B21" s="15" t="s">
        <v>35</v>
      </c>
      <c r="C21" s="13">
        <v>24</v>
      </c>
      <c r="D21" s="13">
        <v>9</v>
      </c>
      <c r="E21" s="13">
        <v>1</v>
      </c>
      <c r="F21" s="16">
        <f>SUM(C21:E21)</f>
        <v>34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300</v>
      </c>
      <c r="D22" s="8">
        <f>SUM(D20-D21)</f>
        <v>266</v>
      </c>
      <c r="E22" s="8">
        <f>SUM(E20-E21)</f>
        <v>39</v>
      </c>
      <c r="F22" s="8">
        <f>SUM(C22,D22,E22)</f>
        <v>605</v>
      </c>
    </row>
    <row r="23" spans="1:6" ht="5.0999999999999996" customHeight="1" x14ac:dyDescent="0.25">
      <c r="A23" s="33"/>
      <c r="B23" s="34"/>
      <c r="C23" s="34"/>
      <c r="D23" s="34"/>
      <c r="E23" s="34"/>
      <c r="F23" s="36"/>
    </row>
    <row r="24" spans="1:6" x14ac:dyDescent="0.25">
      <c r="A24" s="30" t="s">
        <v>38</v>
      </c>
      <c r="B24" s="31"/>
      <c r="C24" s="31"/>
      <c r="D24" s="31"/>
      <c r="E24" s="31"/>
      <c r="F24" s="32"/>
    </row>
    <row r="25" spans="1:6" x14ac:dyDescent="0.25">
      <c r="A25" s="19" t="s">
        <v>39</v>
      </c>
      <c r="B25" s="20" t="s">
        <v>40</v>
      </c>
      <c r="C25" s="21">
        <v>79</v>
      </c>
      <c r="D25" s="21">
        <v>37</v>
      </c>
      <c r="E25" s="21">
        <v>13</v>
      </c>
      <c r="F25" s="22">
        <f t="shared" ref="F25:F30" si="1">SUM(C25:E25)</f>
        <v>129</v>
      </c>
    </row>
    <row r="26" spans="1:6" x14ac:dyDescent="0.25">
      <c r="A26" s="11" t="s">
        <v>41</v>
      </c>
      <c r="B26" s="15" t="s">
        <v>42</v>
      </c>
      <c r="C26" s="13">
        <v>72</v>
      </c>
      <c r="D26" s="13">
        <v>137</v>
      </c>
      <c r="E26" s="13">
        <v>6</v>
      </c>
      <c r="F26" s="16">
        <f t="shared" si="1"/>
        <v>215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56</v>
      </c>
      <c r="E27" s="13">
        <v>0</v>
      </c>
      <c r="F27" s="16">
        <f t="shared" si="1"/>
        <v>56</v>
      </c>
    </row>
    <row r="28" spans="1:6" x14ac:dyDescent="0.25">
      <c r="A28" s="11" t="s">
        <v>45</v>
      </c>
      <c r="B28" s="15" t="s">
        <v>46</v>
      </c>
      <c r="C28" s="13">
        <v>129</v>
      </c>
      <c r="D28" s="13">
        <v>11</v>
      </c>
      <c r="E28" s="13">
        <v>0</v>
      </c>
      <c r="F28" s="16">
        <f t="shared" si="1"/>
        <v>140</v>
      </c>
    </row>
    <row r="29" spans="1:6" x14ac:dyDescent="0.25">
      <c r="A29" s="11" t="s">
        <v>47</v>
      </c>
      <c r="B29" s="15" t="s">
        <v>48</v>
      </c>
      <c r="C29" s="13">
        <v>57</v>
      </c>
      <c r="D29" s="13">
        <v>96</v>
      </c>
      <c r="E29" s="13">
        <v>3</v>
      </c>
      <c r="F29" s="16">
        <f t="shared" si="1"/>
        <v>156</v>
      </c>
    </row>
    <row r="30" spans="1:6" x14ac:dyDescent="0.25">
      <c r="A30" s="11" t="s">
        <v>49</v>
      </c>
      <c r="B30" s="15" t="s">
        <v>35</v>
      </c>
      <c r="C30" s="23">
        <v>24</v>
      </c>
      <c r="D30" s="23">
        <v>9</v>
      </c>
      <c r="E30" s="23">
        <v>1</v>
      </c>
      <c r="F30" s="16">
        <f t="shared" si="1"/>
        <v>34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33</v>
      </c>
      <c r="D31" s="25">
        <f>SUM(D29-D30)</f>
        <v>87</v>
      </c>
      <c r="E31" s="25">
        <f>SUM(E29-E30)</f>
        <v>2</v>
      </c>
      <c r="F31" s="26">
        <f>SUM(F29-F30)</f>
        <v>122</v>
      </c>
    </row>
    <row r="32" spans="1:6" s="10" customFormat="1" ht="5.0999999999999996" customHeight="1" x14ac:dyDescent="0.25">
      <c r="A32" s="33"/>
      <c r="B32" s="34"/>
      <c r="C32" s="35"/>
      <c r="D32" s="35"/>
      <c r="E32" s="35"/>
      <c r="F32" s="36"/>
    </row>
    <row r="33" spans="1:6" s="10" customFormat="1" x14ac:dyDescent="0.25">
      <c r="A33" s="30" t="s">
        <v>52</v>
      </c>
      <c r="B33" s="31"/>
      <c r="C33" s="31"/>
      <c r="D33" s="31"/>
      <c r="E33" s="31"/>
      <c r="F33" s="32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313</v>
      </c>
      <c r="D34" s="8">
        <f>SUM(D25+D26+D27+D28+D31)</f>
        <v>328</v>
      </c>
      <c r="E34" s="8">
        <f>SUM(E25+E26+E27+E28+E31)</f>
        <v>21</v>
      </c>
      <c r="F34" s="8">
        <f>SUM(C34:E34)</f>
        <v>662</v>
      </c>
    </row>
    <row r="35" spans="1:6" x14ac:dyDescent="0.25">
      <c r="A35" s="11" t="s">
        <v>55</v>
      </c>
      <c r="B35" s="15" t="s">
        <v>56</v>
      </c>
      <c r="C35" s="13">
        <v>0</v>
      </c>
      <c r="D35" s="13">
        <v>12</v>
      </c>
      <c r="E35" s="13">
        <v>1</v>
      </c>
      <c r="F35" s="16">
        <f>SUM(C35:E35)</f>
        <v>13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313</v>
      </c>
      <c r="D36" s="8">
        <f>SUM(D34:D35)</f>
        <v>340</v>
      </c>
      <c r="E36" s="8">
        <f>SUM(E34:E35)</f>
        <v>22</v>
      </c>
      <c r="F36" s="8">
        <f>SUM(C36:E36)</f>
        <v>675</v>
      </c>
    </row>
    <row r="37" spans="1:6" x14ac:dyDescent="0.25">
      <c r="A37" s="27"/>
      <c r="B37" s="28"/>
      <c r="C37" s="3"/>
      <c r="D37" s="3"/>
      <c r="E37" s="3"/>
      <c r="F37" s="3"/>
    </row>
    <row r="38" spans="1:6" x14ac:dyDescent="0.25">
      <c r="B38" s="10" t="s">
        <v>59</v>
      </c>
      <c r="C38" s="2" t="s">
        <v>2</v>
      </c>
      <c r="D38" s="2" t="s">
        <v>3</v>
      </c>
      <c r="E38" s="2" t="s">
        <v>60</v>
      </c>
      <c r="F38" s="2" t="s">
        <v>61</v>
      </c>
    </row>
    <row r="39" spans="1:6" x14ac:dyDescent="0.25">
      <c r="C39" s="29">
        <f>SUM(C25,C26,C28)/C36</f>
        <v>0.89456869009584661</v>
      </c>
      <c r="D39" s="29">
        <f>SUM(D25+D26+D27+D28)/D36</f>
        <v>0.70882352941176474</v>
      </c>
      <c r="E39" s="29">
        <f>SUM(E25,E26,E27,E28)/E36</f>
        <v>0.86363636363636365</v>
      </c>
      <c r="F39" s="29">
        <f>SUM(F25,F26,F28)/F36</f>
        <v>0.71703703703703703</v>
      </c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AF513E4-0479-403C-BBF5-2E05959384F5}"/>
</file>

<file path=customXml/itemProps2.xml><?xml version="1.0" encoding="utf-8"?>
<ds:datastoreItem xmlns:ds="http://schemas.openxmlformats.org/officeDocument/2006/customXml" ds:itemID="{B54EDB04-3723-432E-A39B-CAC303E728B2}"/>
</file>

<file path=customXml/itemProps3.xml><?xml version="1.0" encoding="utf-8"?>
<ds:datastoreItem xmlns:ds="http://schemas.openxmlformats.org/officeDocument/2006/customXml" ds:itemID="{31C36AD9-0DD2-462B-A567-F96BBF99D5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Fordiani, Karen</cp:lastModifiedBy>
  <cp:lastPrinted>2022-04-15T14:05:25Z</cp:lastPrinted>
  <dcterms:created xsi:type="dcterms:W3CDTF">2022-04-15T12:20:12Z</dcterms:created>
  <dcterms:modified xsi:type="dcterms:W3CDTF">2022-04-25T15:07:46Z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