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hoelkar_lee-county-fl_gov/Documents/Desktop/"/>
    </mc:Choice>
  </mc:AlternateContent>
  <xr:revisionPtr revIDLastSave="0" documentId="8_{EEDA5672-ABEB-4442-828B-7D6A6C92D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4" i="1" s="1"/>
  <c r="C36" i="1" s="1"/>
  <c r="D31" i="1"/>
  <c r="D34" i="1" s="1"/>
  <c r="D36" i="1" s="1"/>
  <c r="E31" i="1"/>
  <c r="E34" i="1" s="1"/>
  <c r="E36" i="1" s="1"/>
  <c r="F21" i="1"/>
  <c r="F30" i="1"/>
  <c r="F29" i="1"/>
  <c r="F28" i="1"/>
  <c r="F27" i="1"/>
  <c r="F26" i="1"/>
  <c r="F25" i="1"/>
  <c r="F18" i="1"/>
  <c r="F17" i="1"/>
  <c r="F16" i="1"/>
  <c r="F14" i="1"/>
  <c r="F13" i="1"/>
  <c r="F12" i="1"/>
  <c r="F11" i="1"/>
  <c r="F10" i="1"/>
  <c r="F9" i="1"/>
  <c r="F8" i="1"/>
  <c r="E6" i="1"/>
  <c r="E20" i="1" s="1"/>
  <c r="E22" i="1" s="1"/>
  <c r="D6" i="1"/>
  <c r="D20" i="1" s="1"/>
  <c r="D22" i="1" s="1"/>
  <c r="C6" i="1"/>
  <c r="C20" i="1" s="1"/>
  <c r="F20" i="1" l="1"/>
  <c r="F31" i="1"/>
  <c r="C22" i="1"/>
  <c r="F22" i="1" s="1"/>
  <c r="F36" i="1"/>
  <c r="F6" i="1"/>
  <c r="F34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<sst xmlns="http://schemas.openxmlformats.org/spreadsheetml/2006/main" count="61" uniqueCount="60">
  <si>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</si>
  <si>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</si>
  <si>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</si>
  <si>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</si>
  <si>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</si>
  <si>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</si>
  <si>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</si>
  <si>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</si>
  <si>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</si>
  <si>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</si>
  <si>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</si>
  <si>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</si>
  <si>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</si>
  <si>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Hoarding</t>
  </si>
  <si>
    <t>B3</t>
  </si>
  <si>
    <t>Return Adopts</t>
  </si>
  <si>
    <t>B4</t>
  </si>
  <si>
    <t>Born in Shelter</t>
  </si>
  <si>
    <t>B5</t>
  </si>
  <si>
    <t>Owner Surrender</t>
  </si>
  <si>
    <t>B6</t>
  </si>
  <si>
    <t>Strays</t>
  </si>
  <si>
    <t>B7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</si>
  <si>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</si>
  <si>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</si>
  <si>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</si>
  <si>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</si>
  <si>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</si>
  <si>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</si>
  <si>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</si>
  <si>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</si>
  <si>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</si>
  <si>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</si>
  <si>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</si>
  <si>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</si>
  <si>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</si>
  <si>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</si>
  <si>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</si>
  <si>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</si>
  <si>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</si>
  <si>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</si>
  <si>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 xml:space="preserve">Sent to Rescue 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</si>
  <si>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</si>
  <si>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</si>
  <si>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</si>
  <si>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</si>
  <si>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</si>
  <si>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</si>
  <si>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</si>
  <si>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</si>
  <si>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</si>
  <si>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</si>
  <si>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</si>
  <si>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</si>
  <si>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</si>
  <si>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</si>
  <si>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</si>
  <si>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</si>
  <si>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>Foster</t>
  </si>
  <si>
    <t>Animals left in shelter 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</si>
</sst>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1" zoomScale="175" zoomScaleNormal="175" workbookViewId="0">
      <selection activeCell="E27" sqref="E27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46174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f>SUM(C7,C8, C9,C10,C11,C12,C13)</f>
        <v>350</v>
      </c>
      <c r="D6" s="8">
        <f>SUM(D7,D8, D9,D10,D11,D12,D13)</f>
        <v>645</v>
      </c>
      <c r="E6" s="8">
        <f>SUM(E7,E8, E9,E10,E11,E12,E13)</f>
        <v>16</v>
      </c>
      <c r="F6" s="9">
        <f t="shared" ref="F6:F14" si="0">SUM(C6:E6)</f>
        <v>1011</v>
      </c>
    </row>
    <row r="7" spans="1:8" x14ac:dyDescent="0.25">
      <c r="A7" s="11" t="s">
        <v>10</v>
      </c>
      <c r="B7" s="12" t="s">
        <v>11</v>
      </c>
      <c r="C7" s="13">
        <v>38</v>
      </c>
      <c r="D7" s="13">
        <v>8</v>
      </c>
      <c r="E7" s="13">
        <v>3</v>
      </c>
      <c r="F7" s="14">
        <v>49</v>
      </c>
    </row>
    <row r="8" spans="1:8" x14ac:dyDescent="0.25">
      <c r="A8" s="11" t="s">
        <v>12</v>
      </c>
      <c r="B8" s="12" t="s">
        <v>13</v>
      </c>
      <c r="C8" s="13">
        <v>0</v>
      </c>
      <c r="D8" s="13">
        <v>0</v>
      </c>
      <c r="E8" s="13">
        <v>0</v>
      </c>
      <c r="F8" s="14">
        <f t="shared" si="0"/>
        <v>0</v>
      </c>
    </row>
    <row r="9" spans="1:8" x14ac:dyDescent="0.25">
      <c r="A9" s="11" t="s">
        <v>14</v>
      </c>
      <c r="B9" s="12" t="s">
        <v>15</v>
      </c>
      <c r="C9" s="13">
        <v>13</v>
      </c>
      <c r="D9" s="13">
        <v>4</v>
      </c>
      <c r="E9" s="13">
        <v>0</v>
      </c>
      <c r="F9" s="14">
        <f t="shared" si="0"/>
        <v>17</v>
      </c>
    </row>
    <row r="10" spans="1:8" x14ac:dyDescent="0.25">
      <c r="A10" s="11" t="s">
        <v>16</v>
      </c>
      <c r="B10" s="12" t="s">
        <v>17</v>
      </c>
      <c r="C10" s="13">
        <v>1</v>
      </c>
      <c r="D10" s="13">
        <v>0</v>
      </c>
      <c r="E10" s="13">
        <v>0</v>
      </c>
      <c r="F10" s="14">
        <f t="shared" si="0"/>
        <v>1</v>
      </c>
    </row>
    <row r="11" spans="1:8" x14ac:dyDescent="0.25">
      <c r="A11" s="11" t="s">
        <v>18</v>
      </c>
      <c r="B11" s="12" t="s">
        <v>19</v>
      </c>
      <c r="C11" s="13">
        <v>38</v>
      </c>
      <c r="D11" s="13">
        <v>43</v>
      </c>
      <c r="E11" s="13">
        <v>0</v>
      </c>
      <c r="F11" s="14">
        <f t="shared" si="0"/>
        <v>81</v>
      </c>
    </row>
    <row r="12" spans="1:8" x14ac:dyDescent="0.25">
      <c r="A12" s="11" t="s">
        <v>20</v>
      </c>
      <c r="B12" s="12" t="s">
        <v>21</v>
      </c>
      <c r="C12" s="13">
        <v>254</v>
      </c>
      <c r="D12" s="13">
        <v>466</v>
      </c>
      <c r="E12" s="13">
        <v>13</v>
      </c>
      <c r="F12" s="14">
        <f t="shared" si="0"/>
        <v>733</v>
      </c>
    </row>
    <row r="13" spans="1:8" x14ac:dyDescent="0.25">
      <c r="A13" s="11" t="s">
        <v>22</v>
      </c>
      <c r="B13" s="12" t="s">
        <v>58</v>
      </c>
      <c r="C13" s="13">
        <v>6</v>
      </c>
      <c r="D13" s="13">
        <v>124</v>
      </c>
      <c r="E13" s="13">
        <v>0</v>
      </c>
      <c r="F13" s="14">
        <f t="shared" si="0"/>
        <v>130</v>
      </c>
    </row>
    <row r="14" spans="1:8" x14ac:dyDescent="0.25">
      <c r="A14" s="11" t="s">
        <v>23</v>
      </c>
      <c r="B14" s="12" t="s">
        <v>24</v>
      </c>
      <c r="C14" s="13">
        <v>6</v>
      </c>
      <c r="D14" s="13">
        <v>20</v>
      </c>
      <c r="E14" s="13">
        <v>1</v>
      </c>
      <c r="F14" s="14">
        <f t="shared" si="0"/>
        <v>27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25</v>
      </c>
      <c r="B16" s="15" t="s">
        <v>26</v>
      </c>
      <c r="C16" s="13">
        <v>0</v>
      </c>
      <c r="D16" s="13">
        <v>0</v>
      </c>
      <c r="E16" s="13">
        <v>0</v>
      </c>
      <c r="F16" s="16">
        <f>SUM(C16:E16)</f>
        <v>0</v>
      </c>
    </row>
    <row r="17" spans="1:6" x14ac:dyDescent="0.25">
      <c r="A17" s="11" t="s">
        <v>27</v>
      </c>
      <c r="B17" s="15" t="s">
        <v>28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29</v>
      </c>
      <c r="B18" s="15" t="s">
        <v>30</v>
      </c>
      <c r="C18" s="13">
        <v>19</v>
      </c>
      <c r="D18" s="13">
        <v>11</v>
      </c>
      <c r="E18" s="13">
        <v>2</v>
      </c>
      <c r="F18" s="16">
        <f>SUM(C18:E18)</f>
        <v>32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31</v>
      </c>
      <c r="B20" s="5" t="s">
        <v>32</v>
      </c>
      <c r="C20" s="8">
        <f>SUM(C6,C16, C17, C18)</f>
        <v>369</v>
      </c>
      <c r="D20" s="8">
        <f>SUM(D6,D16, D17, D18)</f>
        <v>656</v>
      </c>
      <c r="E20" s="8">
        <f>SUM(E18,E17,E16,E6)</f>
        <v>18</v>
      </c>
      <c r="F20" s="8">
        <f>SUM(C20:E20)</f>
        <v>1043</v>
      </c>
    </row>
    <row r="21" spans="1:6" x14ac:dyDescent="0.25">
      <c r="A21" s="11" t="s">
        <v>33</v>
      </c>
      <c r="B21" s="15" t="s">
        <v>34</v>
      </c>
      <c r="C21" s="13">
        <v>19</v>
      </c>
      <c r="D21" s="13">
        <v>11</v>
      </c>
      <c r="E21" s="13">
        <v>2</v>
      </c>
      <c r="F21" s="16">
        <f>SUM(C21:E21)</f>
        <v>32</v>
      </c>
    </row>
    <row r="22" spans="1:6" s="10" customFormat="1" x14ac:dyDescent="0.25">
      <c r="A22" s="7" t="s">
        <v>35</v>
      </c>
      <c r="B22" s="5" t="s">
        <v>36</v>
      </c>
      <c r="C22" s="8">
        <f>SUM(C20-C21)</f>
        <v>350</v>
      </c>
      <c r="D22" s="8">
        <f>SUM(D20-D21)</f>
        <v>645</v>
      </c>
      <c r="E22" s="8">
        <f>SUM(E20-E21)</f>
        <v>16</v>
      </c>
      <c r="F22" s="8">
        <f>SUM(C22,D22,E22)</f>
        <v>1011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37</v>
      </c>
      <c r="B24" s="32"/>
      <c r="C24" s="32"/>
      <c r="D24" s="32"/>
      <c r="E24" s="32"/>
      <c r="F24" s="33"/>
    </row>
    <row r="25" spans="1:6" x14ac:dyDescent="0.25">
      <c r="A25" s="19" t="s">
        <v>38</v>
      </c>
      <c r="B25" s="20" t="s">
        <v>39</v>
      </c>
      <c r="C25" s="21">
        <v>105</v>
      </c>
      <c r="D25" s="21">
        <v>160</v>
      </c>
      <c r="E25" s="21">
        <v>7</v>
      </c>
      <c r="F25" s="22">
        <f t="shared" ref="F25:F30" si="1">SUM(C25:E25)</f>
        <v>272</v>
      </c>
    </row>
    <row r="26" spans="1:6" x14ac:dyDescent="0.25">
      <c r="A26" s="11" t="s">
        <v>40</v>
      </c>
      <c r="B26" s="15" t="s">
        <v>41</v>
      </c>
      <c r="C26" s="13">
        <v>96</v>
      </c>
      <c r="D26" s="13">
        <v>164</v>
      </c>
      <c r="E26" s="13">
        <v>8</v>
      </c>
      <c r="F26" s="16">
        <f t="shared" si="1"/>
        <v>268</v>
      </c>
    </row>
    <row r="27" spans="1:6" x14ac:dyDescent="0.25">
      <c r="A27" s="11" t="s">
        <v>42</v>
      </c>
      <c r="B27" s="15" t="s">
        <v>43</v>
      </c>
      <c r="C27" s="13">
        <v>0</v>
      </c>
      <c r="D27" s="13">
        <v>8</v>
      </c>
      <c r="E27" s="13">
        <v>0</v>
      </c>
      <c r="F27" s="16">
        <f t="shared" si="1"/>
        <v>8</v>
      </c>
    </row>
    <row r="28" spans="1:6" x14ac:dyDescent="0.25">
      <c r="A28" s="11" t="s">
        <v>44</v>
      </c>
      <c r="B28" s="15" t="s">
        <v>45</v>
      </c>
      <c r="C28" s="13">
        <v>94</v>
      </c>
      <c r="D28" s="13">
        <v>7</v>
      </c>
      <c r="E28" s="13">
        <v>0</v>
      </c>
      <c r="F28" s="16">
        <f t="shared" si="1"/>
        <v>101</v>
      </c>
    </row>
    <row r="29" spans="1:6" x14ac:dyDescent="0.25">
      <c r="A29" s="11" t="s">
        <v>46</v>
      </c>
      <c r="B29" s="15" t="s">
        <v>47</v>
      </c>
      <c r="C29" s="13">
        <v>59</v>
      </c>
      <c r="D29" s="13">
        <v>176</v>
      </c>
      <c r="E29" s="13">
        <v>3</v>
      </c>
      <c r="F29" s="16">
        <f t="shared" si="1"/>
        <v>238</v>
      </c>
    </row>
    <row r="30" spans="1:6" x14ac:dyDescent="0.25">
      <c r="A30" s="11" t="s">
        <v>48</v>
      </c>
      <c r="B30" s="15" t="s">
        <v>34</v>
      </c>
      <c r="C30" s="23">
        <v>20</v>
      </c>
      <c r="D30" s="23">
        <v>25</v>
      </c>
      <c r="E30" s="23">
        <v>2</v>
      </c>
      <c r="F30" s="16">
        <f t="shared" si="1"/>
        <v>47</v>
      </c>
    </row>
    <row r="31" spans="1:6" s="10" customFormat="1" x14ac:dyDescent="0.25">
      <c r="A31" s="7" t="s">
        <v>49</v>
      </c>
      <c r="B31" s="24" t="s">
        <v>50</v>
      </c>
      <c r="C31" s="25">
        <f>SUM(C29-C30)</f>
        <v>39</v>
      </c>
      <c r="D31" s="25">
        <f>SUM(D29-D30)</f>
        <v>151</v>
      </c>
      <c r="E31" s="25">
        <f>SUM(E29-E30)</f>
        <v>1</v>
      </c>
      <c r="F31" s="26">
        <f>SUM(F29-F30)</f>
        <v>191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51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52</v>
      </c>
      <c r="B34" s="6" t="s">
        <v>53</v>
      </c>
      <c r="C34" s="8">
        <f>SUM(C25+C26+C27+C28+C31)</f>
        <v>334</v>
      </c>
      <c r="D34" s="8">
        <f>SUM(D25+D26+D27+D28+D31)</f>
        <v>490</v>
      </c>
      <c r="E34" s="8">
        <f>SUM(E25+E26+E27+E28+E31)</f>
        <v>16</v>
      </c>
      <c r="F34" s="8">
        <f>SUM(C34:E34)</f>
        <v>840</v>
      </c>
    </row>
    <row r="35" spans="1:6" x14ac:dyDescent="0.25">
      <c r="A35" s="11" t="s">
        <v>54</v>
      </c>
      <c r="B35" s="15" t="s">
        <v>55</v>
      </c>
      <c r="C35" s="13">
        <v>7</v>
      </c>
      <c r="D35" s="13">
        <v>1</v>
      </c>
      <c r="E35" s="13">
        <v>0</v>
      </c>
      <c r="F35" s="16">
        <v>8</v>
      </c>
    </row>
    <row r="36" spans="1:6" s="3" customFormat="1" x14ac:dyDescent="0.25">
      <c r="A36" s="17" t="s">
        <v>56</v>
      </c>
      <c r="B36" s="6" t="s">
        <v>57</v>
      </c>
      <c r="C36" s="8">
        <f>SUM(C34:C35)</f>
        <v>341</v>
      </c>
      <c r="D36" s="8">
        <f>SUM(D34:D35)</f>
        <v>491</v>
      </c>
      <c r="E36" s="8">
        <f>SUM(E34:E35)</f>
        <v>16</v>
      </c>
      <c r="F36" s="8">
        <f>SUM(C36:E36)</f>
        <v>848</v>
      </c>
    </row>
    <row r="37" spans="1:6" x14ac:dyDescent="0.25">
      <c r="A37" s="27"/>
      <c r="B37" s="28" t="s">
        <v>59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C6C94EE-5E66-4462-9928-512858A16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F6E85B-A807-4BFB-A807-DF8DCEF4FA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57C302-42FD-4707-8D63-C7F25CA870E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Hoel, Karen</cp:lastModifiedBy>
  <cp:lastPrinted>2024-11-26T13:57:57Z</cp:lastPrinted>
  <dcterms:created xsi:type="dcterms:W3CDTF">2022-04-15T12:20:12Z</dcterms:created>
  <dcterms:modified xsi:type="dcterms:W3CDTF">2026-07-08T17:16:17Z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