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8C15E135-47E4-4409-ABF6-D8257C308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<sst xmlns="http://schemas.openxmlformats.org/spreadsheetml/2006/main" count="61" uniqueCount="60">
  <si>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</si>
  <si>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</si>
  <si>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</si>
  <si>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</si>
  <si>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</si>
  <si>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</si>
  <si>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</si>
  <si>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</si>
  <si>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</si>
  <si>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</si>
  <si>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</si>
  <si>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</si>
  <si>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</si>
  <si>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</si>
  <si>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</si>
  <si>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</si>
  <si>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</si>
  <si>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</si>
  <si>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</si>
  <si>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</si>
  <si>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</si>
  <si>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</si>
  <si>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</si>
  <si>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</si>
  <si>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</si>
  <si>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</si>
  <si>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</si>
  <si>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</si>
  <si>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</si>
  <si>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</si>
  <si>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</si>
  <si>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</si>
  <si>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</si>
  <si>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</si>
  <si>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</si>
  <si>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</si>
  <si>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</si>
  <si>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</si>
  <si>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</si>
  <si>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</si>
  <si>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</si>
  <si>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</si>
  <si>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</si>
  <si>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</si>
  <si>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</si>
  <si>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</si>
  <si>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</si>
  <si>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</si>
  <si>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</si>
  <si>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</si>
  <si>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</si>
  <si>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</si>
  <si>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</si>
  <si>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</si>
  <si>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</si>
  <si>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</si>
  <si>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</si>
  <si>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</si>
  <si>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</si>
  <si>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remaining in shelter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</si>
</sst>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2" zoomScale="175" zoomScaleNormal="175" workbookViewId="0">
      <selection activeCell="B37" sqref="B37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44927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318</v>
      </c>
      <c r="D6" s="8">
        <f>SUM(D7,D8, D9,D10,D11,D12,D13)</f>
        <v>232</v>
      </c>
      <c r="E6" s="8">
        <f>SUM(E7,E8, E9,E10,E11,E12,E13)</f>
        <v>18</v>
      </c>
      <c r="F6" s="9">
        <f t="shared" ref="F6:F14" si="0">SUM(C6:E6)</f>
        <v>568</v>
      </c>
    </row>
    <row r="7" spans="1:8" x14ac:dyDescent="0.25">
      <c r="A7" s="11" t="s">
        <v>10</v>
      </c>
      <c r="B7" s="12" t="s">
        <v>11</v>
      </c>
      <c r="C7" s="13">
        <v>33</v>
      </c>
      <c r="D7" s="13">
        <v>34</v>
      </c>
      <c r="E7" s="13">
        <v>2</v>
      </c>
      <c r="F7" s="14">
        <f t="shared" si="0"/>
        <v>69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10</v>
      </c>
      <c r="D9" s="13">
        <v>0</v>
      </c>
      <c r="E9" s="13">
        <v>0</v>
      </c>
      <c r="F9" s="14">
        <f t="shared" si="0"/>
        <v>10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0</v>
      </c>
      <c r="F10" s="14">
        <f t="shared" si="0"/>
        <v>0</v>
      </c>
    </row>
    <row r="11" spans="1:8" x14ac:dyDescent="0.25">
      <c r="A11" s="11" t="s">
        <v>18</v>
      </c>
      <c r="B11" s="12" t="s">
        <v>19</v>
      </c>
      <c r="C11" s="13">
        <v>11</v>
      </c>
      <c r="D11" s="13">
        <v>6</v>
      </c>
      <c r="E11" s="13">
        <v>6</v>
      </c>
      <c r="F11" s="14">
        <f t="shared" si="0"/>
        <v>23</v>
      </c>
    </row>
    <row r="12" spans="1:8" x14ac:dyDescent="0.25">
      <c r="A12" s="11" t="s">
        <v>20</v>
      </c>
      <c r="B12" s="12" t="s">
        <v>21</v>
      </c>
      <c r="C12" s="13">
        <v>264</v>
      </c>
      <c r="D12" s="13">
        <v>192</v>
      </c>
      <c r="E12" s="13">
        <v>10</v>
      </c>
      <c r="F12" s="14">
        <f t="shared" si="0"/>
        <v>466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12</v>
      </c>
      <c r="D14" s="13">
        <v>3</v>
      </c>
      <c r="E14" s="13">
        <v>1</v>
      </c>
      <c r="F14" s="14">
        <f t="shared" si="0"/>
        <v>16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1</v>
      </c>
      <c r="D16" s="13">
        <v>0</v>
      </c>
      <c r="E16" s="13">
        <v>2</v>
      </c>
      <c r="F16" s="16">
        <f>SUM(C16:E16)</f>
        <v>3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41</v>
      </c>
      <c r="D18" s="13">
        <v>6</v>
      </c>
      <c r="E18" s="13">
        <v>1</v>
      </c>
      <c r="F18" s="16">
        <f>SUM(C18:E18)</f>
        <v>48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360</v>
      </c>
      <c r="D20" s="8">
        <f>SUM(D6,D16, D17, D18)</f>
        <v>238</v>
      </c>
      <c r="E20" s="8">
        <f>SUM(E18,E17,E16,E6)</f>
        <v>21</v>
      </c>
      <c r="F20" s="8">
        <f>SUM(C20:E20)</f>
        <v>619</v>
      </c>
    </row>
    <row r="21" spans="1:6" x14ac:dyDescent="0.25">
      <c r="A21" s="11" t="s">
        <v>34</v>
      </c>
      <c r="B21" s="15" t="s">
        <v>35</v>
      </c>
      <c r="C21" s="13">
        <v>41</v>
      </c>
      <c r="D21" s="13">
        <v>6</v>
      </c>
      <c r="E21" s="13">
        <v>1</v>
      </c>
      <c r="F21" s="16">
        <f>SUM(C21:E21)</f>
        <v>48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319</v>
      </c>
      <c r="D22" s="8">
        <f>SUM(D20-D21)</f>
        <v>232</v>
      </c>
      <c r="E22" s="8">
        <f>SUM(E20-E21)</f>
        <v>20</v>
      </c>
      <c r="F22" s="8">
        <f>SUM(C22,D22,E22)</f>
        <v>571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83</v>
      </c>
      <c r="D25" s="21">
        <v>71</v>
      </c>
      <c r="E25" s="21">
        <v>5</v>
      </c>
      <c r="F25" s="22">
        <f t="shared" ref="F25:F30" si="1">SUM(C25:E25)</f>
        <v>159</v>
      </c>
    </row>
    <row r="26" spans="1:6" x14ac:dyDescent="0.25">
      <c r="A26" s="11" t="s">
        <v>41</v>
      </c>
      <c r="B26" s="15" t="s">
        <v>42</v>
      </c>
      <c r="C26" s="13">
        <v>111</v>
      </c>
      <c r="D26" s="13">
        <v>81</v>
      </c>
      <c r="E26" s="13">
        <v>8</v>
      </c>
      <c r="F26" s="16">
        <f t="shared" si="1"/>
        <v>200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26</v>
      </c>
      <c r="E27" s="13">
        <v>0</v>
      </c>
      <c r="F27" s="16">
        <f t="shared" si="1"/>
        <v>26</v>
      </c>
    </row>
    <row r="28" spans="1:6" x14ac:dyDescent="0.25">
      <c r="A28" s="11" t="s">
        <v>45</v>
      </c>
      <c r="B28" s="15" t="s">
        <v>46</v>
      </c>
      <c r="C28" s="13">
        <v>113</v>
      </c>
      <c r="D28" s="13">
        <v>7</v>
      </c>
      <c r="E28" s="13">
        <v>1</v>
      </c>
      <c r="F28" s="16">
        <f t="shared" si="1"/>
        <v>121</v>
      </c>
    </row>
    <row r="29" spans="1:6" x14ac:dyDescent="0.25">
      <c r="A29" s="11" t="s">
        <v>47</v>
      </c>
      <c r="B29" s="15" t="s">
        <v>48</v>
      </c>
      <c r="C29" s="13">
        <v>82</v>
      </c>
      <c r="D29" s="13">
        <v>55</v>
      </c>
      <c r="E29" s="13">
        <v>4</v>
      </c>
      <c r="F29" s="16">
        <f t="shared" si="1"/>
        <v>141</v>
      </c>
    </row>
    <row r="30" spans="1:6" x14ac:dyDescent="0.25">
      <c r="A30" s="11" t="s">
        <v>49</v>
      </c>
      <c r="B30" s="15" t="s">
        <v>35</v>
      </c>
      <c r="C30" s="23">
        <v>40</v>
      </c>
      <c r="D30" s="23">
        <v>4</v>
      </c>
      <c r="E30" s="23">
        <v>0</v>
      </c>
      <c r="F30" s="16">
        <f t="shared" si="1"/>
        <v>44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42</v>
      </c>
      <c r="D31" s="25">
        <f>SUM(D29-D30)</f>
        <v>51</v>
      </c>
      <c r="E31" s="25">
        <f>SUM(E29-E30)</f>
        <v>4</v>
      </c>
      <c r="F31" s="26">
        <f>SUM(F29-F30)</f>
        <v>97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349</v>
      </c>
      <c r="D34" s="8">
        <f>SUM(D25+D26+D27+D28+D31)</f>
        <v>236</v>
      </c>
      <c r="E34" s="8">
        <f>SUM(E25+E26+E27+E28+E31)</f>
        <v>18</v>
      </c>
      <c r="F34" s="8">
        <f>SUM(C34:E34)</f>
        <v>603</v>
      </c>
    </row>
    <row r="35" spans="1:6" x14ac:dyDescent="0.25">
      <c r="A35" s="11" t="s">
        <v>55</v>
      </c>
      <c r="B35" s="15" t="s">
        <v>56</v>
      </c>
      <c r="C35" s="13">
        <v>1</v>
      </c>
      <c r="D35" s="13">
        <v>0</v>
      </c>
      <c r="E35" s="13">
        <v>0</v>
      </c>
      <c r="F35" s="16">
        <f>SUM(C35:E35)</f>
        <v>1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350</v>
      </c>
      <c r="D36" s="8">
        <f>SUM(D34:D35)</f>
        <v>236</v>
      </c>
      <c r="E36" s="8">
        <f>SUM(E34:E35)</f>
        <v>18</v>
      </c>
      <c r="F36" s="8">
        <f>SUM(C36:E36)</f>
        <v>604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D7D8E0-49E2-46B5-8A5D-7BC33494EFED}"/>
</file>

<file path=customXml/itemProps2.xml><?xml version="1.0" encoding="utf-8"?>
<ds:datastoreItem xmlns:ds="http://schemas.openxmlformats.org/officeDocument/2006/customXml" ds:itemID="{2BF0026F-970D-4CB0-B498-E591ECD36250}"/>
</file>

<file path=customXml/itemProps3.xml><?xml version="1.0" encoding="utf-8"?>
<ds:datastoreItem xmlns:ds="http://schemas.openxmlformats.org/officeDocument/2006/customXml" ds:itemID="{4E78E592-8867-445B-8584-68773798D1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2023-02-02T15:29:20Z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