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8_{A93D424D-B52A-460A-8DDF-4F7CA6B57F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E20" i="1"/>
  <c r="E22" i="1" s="1"/>
  <c r="D22" i="1"/>
  <c r="C22" i="1" l="1"/>
  <c r="F36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<sst xmlns="http://schemas.openxmlformats.org/spreadsheetml/2006/main" count="61" uniqueCount="60">
  <si>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</si>
  <si>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</si>
  <si>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</si>
  <si>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</si>
  <si>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</si>
  <si>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</si>
  <si>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</si>
  <si>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</si>
  <si>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</si>
  <si>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</si>
  <si>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</si>
  <si>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</si>
  <si>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</si>
  <si>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</si>
  <si>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</si>
  <si>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</si>
  <si>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</si>
  <si>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</si>
  <si>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</si>
  <si>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</si>
  <si>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</si>
  <si>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</si>
  <si>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</si>
  <si>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</si>
  <si>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</si>
  <si>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</si>
  <si>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</si>
  <si>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</si>
  <si>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</si>
  <si>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</si>
  <si>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</si>
  <si>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</si>
  <si>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</si>
  <si>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</si>
  <si>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</si>
  <si>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</si>
  <si>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</si>
  <si>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</si>
  <si>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</si>
  <si>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</si>
  <si>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</si>
  <si>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</si>
  <si>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</si>
  <si>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</si>
  <si>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</si>
  <si>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</si>
  <si>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</si>
  <si>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</si>
  <si>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</si>
  <si>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</si>
  <si>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</si>
  <si>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</si>
  <si>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</si>
  <si>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</si>
  <si>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</si>
  <si>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</si>
  <si>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</si>
  <si>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</si>
  <si>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Hoarding</t>
  </si>
  <si>
    <t>Animals Left in Shelter - 164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</si>
</sst>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9" zoomScale="175" zoomScaleNormal="175" workbookViewId="0">
      <selection activeCell="F36" sqref="F36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46079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229</v>
      </c>
      <c r="D6" s="8">
        <v>263</v>
      </c>
      <c r="E6" s="8">
        <v>12</v>
      </c>
      <c r="F6" s="9">
        <v>504</v>
      </c>
    </row>
    <row r="7" spans="1:8" x14ac:dyDescent="0.25">
      <c r="A7" s="11" t="s">
        <v>10</v>
      </c>
      <c r="B7" s="12" t="s">
        <v>11</v>
      </c>
      <c r="C7" s="13">
        <v>18</v>
      </c>
      <c r="D7" s="13">
        <v>21</v>
      </c>
      <c r="E7" s="13">
        <v>0</v>
      </c>
      <c r="F7" s="14">
        <v>39</v>
      </c>
    </row>
    <row r="8" spans="1:8" x14ac:dyDescent="0.25">
      <c r="A8" s="11" t="s">
        <v>12</v>
      </c>
      <c r="B8" s="12" t="s">
        <v>56</v>
      </c>
      <c r="C8" s="13">
        <v>6</v>
      </c>
      <c r="D8" s="13">
        <v>33</v>
      </c>
      <c r="E8" s="13">
        <v>2</v>
      </c>
      <c r="F8" s="14">
        <f t="shared" ref="F8:F13" si="0">SUM(C8:E8)</f>
        <v>41</v>
      </c>
    </row>
    <row r="9" spans="1:8" x14ac:dyDescent="0.25">
      <c r="A9" s="11" t="s">
        <v>13</v>
      </c>
      <c r="B9" s="12" t="s">
        <v>14</v>
      </c>
      <c r="C9" s="13">
        <v>0</v>
      </c>
      <c r="D9" s="13">
        <v>12</v>
      </c>
      <c r="E9" s="13">
        <v>0</v>
      </c>
      <c r="F9" s="14">
        <f t="shared" si="0"/>
        <v>12</v>
      </c>
    </row>
    <row r="10" spans="1:8" x14ac:dyDescent="0.25">
      <c r="A10" s="11" t="s">
        <v>15</v>
      </c>
      <c r="B10" s="12" t="s">
        <v>16</v>
      </c>
      <c r="C10" s="13">
        <v>0</v>
      </c>
      <c r="D10" s="13">
        <v>4</v>
      </c>
      <c r="E10" s="13">
        <v>0</v>
      </c>
      <c r="F10" s="14">
        <f t="shared" si="0"/>
        <v>4</v>
      </c>
    </row>
    <row r="11" spans="1:8" x14ac:dyDescent="0.25">
      <c r="A11" s="11" t="s">
        <v>17</v>
      </c>
      <c r="B11" s="12" t="s">
        <v>18</v>
      </c>
      <c r="C11" s="13">
        <v>39</v>
      </c>
      <c r="D11" s="13">
        <v>6</v>
      </c>
      <c r="E11" s="13">
        <v>1</v>
      </c>
      <c r="F11" s="14">
        <f t="shared" si="0"/>
        <v>46</v>
      </c>
    </row>
    <row r="12" spans="1:8" x14ac:dyDescent="0.25">
      <c r="A12" s="11" t="s">
        <v>19</v>
      </c>
      <c r="B12" s="12" t="s">
        <v>55</v>
      </c>
      <c r="C12" s="13">
        <v>166</v>
      </c>
      <c r="D12" s="13">
        <v>175</v>
      </c>
      <c r="E12" s="13">
        <v>7</v>
      </c>
      <c r="F12" s="14">
        <v>348</v>
      </c>
    </row>
    <row r="13" spans="1:8" x14ac:dyDescent="0.25">
      <c r="A13" s="11" t="s">
        <v>20</v>
      </c>
      <c r="B13" s="12" t="s">
        <v>58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21</v>
      </c>
      <c r="B14" s="12" t="s">
        <v>22</v>
      </c>
      <c r="C14" s="13">
        <v>6</v>
      </c>
      <c r="D14" s="13">
        <v>12</v>
      </c>
      <c r="E14" s="13">
        <v>2</v>
      </c>
      <c r="F14" s="14">
        <v>20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0</v>
      </c>
      <c r="D18" s="13">
        <v>0</v>
      </c>
      <c r="E18" s="13">
        <v>0</v>
      </c>
      <c r="F18" s="16">
        <v>28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229</v>
      </c>
      <c r="D20" s="8">
        <v>263</v>
      </c>
      <c r="E20" s="8">
        <f>SUM(E18,E17,E16,E6)</f>
        <v>12</v>
      </c>
      <c r="F20" s="8">
        <v>504</v>
      </c>
    </row>
    <row r="21" spans="1:6" x14ac:dyDescent="0.25">
      <c r="A21" s="11" t="s">
        <v>31</v>
      </c>
      <c r="B21" s="15" t="s">
        <v>32</v>
      </c>
      <c r="C21" s="13">
        <v>0</v>
      </c>
      <c r="D21" s="13">
        <v>0</v>
      </c>
      <c r="E21" s="13">
        <v>0</v>
      </c>
      <c r="F21" s="16">
        <f>SUM(C21:E21)</f>
        <v>0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229</v>
      </c>
      <c r="D22" s="8">
        <f>SUM(D20-D21)</f>
        <v>263</v>
      </c>
      <c r="E22" s="8">
        <f>SUM(E20-E21)</f>
        <v>12</v>
      </c>
      <c r="F22" s="8">
        <v>504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96</v>
      </c>
      <c r="D25" s="21">
        <v>45</v>
      </c>
      <c r="E25" s="21">
        <v>3</v>
      </c>
      <c r="F25" s="22">
        <f t="shared" ref="F25:F30" si="1">SUM(C25:E25)</f>
        <v>144</v>
      </c>
    </row>
    <row r="26" spans="1:6" x14ac:dyDescent="0.25">
      <c r="A26" s="11" t="s">
        <v>38</v>
      </c>
      <c r="B26" s="15" t="s">
        <v>57</v>
      </c>
      <c r="C26" s="13">
        <v>55</v>
      </c>
      <c r="D26" s="13">
        <v>145</v>
      </c>
      <c r="E26" s="13">
        <v>9</v>
      </c>
      <c r="F26" s="16">
        <f t="shared" si="1"/>
        <v>209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7</v>
      </c>
      <c r="E27" s="13">
        <v>0</v>
      </c>
      <c r="F27" s="16">
        <f t="shared" si="1"/>
        <v>7</v>
      </c>
    </row>
    <row r="28" spans="1:6" x14ac:dyDescent="0.25">
      <c r="A28" s="11" t="s">
        <v>41</v>
      </c>
      <c r="B28" s="15" t="s">
        <v>42</v>
      </c>
      <c r="C28" s="13">
        <v>66</v>
      </c>
      <c r="D28" s="13">
        <v>6</v>
      </c>
      <c r="E28" s="13">
        <v>0</v>
      </c>
      <c r="F28" s="16">
        <f t="shared" si="1"/>
        <v>72</v>
      </c>
    </row>
    <row r="29" spans="1:6" x14ac:dyDescent="0.25">
      <c r="A29" s="11" t="s">
        <v>43</v>
      </c>
      <c r="B29" s="15" t="s">
        <v>44</v>
      </c>
      <c r="C29" s="13">
        <v>50</v>
      </c>
      <c r="D29" s="13">
        <v>60</v>
      </c>
      <c r="E29" s="13">
        <v>1</v>
      </c>
      <c r="F29" s="16">
        <f t="shared" si="1"/>
        <v>111</v>
      </c>
    </row>
    <row r="30" spans="1:6" x14ac:dyDescent="0.25">
      <c r="A30" s="11" t="s">
        <v>45</v>
      </c>
      <c r="B30" s="15" t="s">
        <v>32</v>
      </c>
      <c r="C30" s="23">
        <v>30</v>
      </c>
      <c r="D30" s="23">
        <v>9</v>
      </c>
      <c r="E30" s="23">
        <v>1</v>
      </c>
      <c r="F30" s="16">
        <f t="shared" si="1"/>
        <v>40</v>
      </c>
    </row>
    <row r="31" spans="1:6" s="10" customFormat="1" x14ac:dyDescent="0.25">
      <c r="A31" s="7" t="s">
        <v>46</v>
      </c>
      <c r="B31" s="24" t="s">
        <v>47</v>
      </c>
      <c r="C31" s="25">
        <v>20</v>
      </c>
      <c r="D31" s="25">
        <v>51</v>
      </c>
      <c r="E31" s="25">
        <v>0</v>
      </c>
      <c r="F31" s="26">
        <v>71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237</v>
      </c>
      <c r="D34" s="8">
        <v>254</v>
      </c>
      <c r="E34" s="8">
        <v>12</v>
      </c>
      <c r="F34" s="8">
        <v>503</v>
      </c>
    </row>
    <row r="35" spans="1:6" x14ac:dyDescent="0.25">
      <c r="A35" s="11" t="s">
        <v>51</v>
      </c>
      <c r="B35" s="15" t="s">
        <v>52</v>
      </c>
      <c r="C35" s="13">
        <v>0</v>
      </c>
      <c r="D35" s="13">
        <v>3</v>
      </c>
      <c r="E35" s="13">
        <v>0</v>
      </c>
      <c r="F35" s="16">
        <f>SUM(C35:E35)</f>
        <v>3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237</v>
      </c>
      <c r="D36" s="8">
        <f>SUM(D34:D35)</f>
        <v>257</v>
      </c>
      <c r="E36" s="8">
        <f>SUM(E34:E35)</f>
        <v>12</v>
      </c>
      <c r="F36" s="8">
        <f>SUM(C36:E36)</f>
        <v>506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3B1874-A118-4AE7-AEAB-C64F3FB2C460}"/>
</file>

<file path=customXml/itemProps2.xml><?xml version="1.0" encoding="utf-8"?>
<ds:datastoreItem xmlns:ds="http://schemas.openxmlformats.org/officeDocument/2006/customXml" ds:itemID="{6624F2CE-C630-4BFE-958E-6CE52CDA7ECA}"/>
</file>

<file path=customXml/itemProps3.xml><?xml version="1.0" encoding="utf-8"?>
<ds:datastoreItem xmlns:ds="http://schemas.openxmlformats.org/officeDocument/2006/customXml" ds:itemID="{B56602BE-2C82-4073-8F46-C2B1FD93B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2026-03-06T15:28:43Z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