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leegovfl-my.sharepoint.com/personal/hoelkar_lee-county-fl_gov/Documents/Desktop/"/>
    </mc:Choice>
  </mc:AlternateContent>
  <xr:revisionPtr revIDLastSave="45" documentId="14_{697E30EC-2D54-4D66-B473-BDE55E2A63E5}" xr6:coauthVersionLast="47" xr6:coauthVersionMax="47" xr10:uidLastSave="{E2D45CC3-8FAD-4F21-86EF-895D97E6ED64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1" i="1" l="1"/>
  <c r="C34" i="1" s="1"/>
  <c r="C36" i="1" s="1"/>
  <c r="D31" i="1"/>
  <c r="D34" i="1" s="1"/>
  <c r="D36" i="1" s="1"/>
  <c r="E31" i="1"/>
  <c r="E34" i="1" s="1"/>
  <c r="E36" i="1" s="1"/>
  <c r="F30" i="1"/>
  <c r="F29" i="1"/>
  <c r="F28" i="1"/>
  <c r="F27" i="1"/>
  <c r="F26" i="1"/>
  <c r="F25" i="1"/>
  <c r="F18" i="1"/>
  <c r="F17" i="1"/>
  <c r="F16" i="1"/>
  <c r="F14" i="1"/>
  <c r="F13" i="1"/>
  <c r="F12" i="1"/>
  <c r="F11" i="1"/>
  <c r="F10" i="1"/>
  <c r="F9" i="1"/>
  <c r="F8" i="1"/>
  <c r="E6" i="1"/>
  <c r="E20" i="1" s="1"/>
  <c r="E22" i="1" s="1"/>
  <c r="D6" i="1"/>
  <c r="D20" i="1" s="1"/>
  <c r="D22" i="1" s="1"/>
  <c r="C6" i="1"/>
  <c r="C20" i="1" s="1"/>
  <c r="F20" i="1" l="1"/>
  <c r="F31" i="1"/>
  <c r="F22" i="1"/>
  <c r="F36" i="1"/>
  <c r="F6" i="1"/>
  <c r="F34" i="1"/>
</calcChain>
</file>

<file path=xl/sharedStrings.xml><?xml version="1.0" encoding="utf-8"?>
<sst xmlns="http://schemas.openxmlformats.org/spreadsheetml/2006/main" count="61" uniqueCount="60">
  <si>
    <t>Annual Animal Statistics Table &amp; Live Release Rate Formulas</t>
  </si>
  <si>
    <t>Monthly Animal Statistics Table</t>
  </si>
  <si>
    <t>Dog</t>
  </si>
  <si>
    <t>Cat</t>
  </si>
  <si>
    <t>Other</t>
  </si>
  <si>
    <t>Total</t>
  </si>
  <si>
    <t>A</t>
  </si>
  <si>
    <t xml:space="preserve">Animal Intake </t>
  </si>
  <si>
    <t>B</t>
  </si>
  <si>
    <r>
      <t xml:space="preserve">From the Public- </t>
    </r>
    <r>
      <rPr>
        <b/>
        <sz val="8"/>
        <rFont val="Calibri"/>
        <family val="2"/>
      </rPr>
      <t xml:space="preserve">[B1+B2+B3+B4+B5+B6+B7] </t>
    </r>
  </si>
  <si>
    <t>B1</t>
  </si>
  <si>
    <t>Confiscation</t>
  </si>
  <si>
    <t>B2</t>
  </si>
  <si>
    <t>Hoarding</t>
  </si>
  <si>
    <t>B3</t>
  </si>
  <si>
    <t>Return Adopts</t>
  </si>
  <si>
    <t>B4</t>
  </si>
  <si>
    <t>Born in Shelter</t>
  </si>
  <si>
    <t>B5</t>
  </si>
  <si>
    <t>Owner Surrender</t>
  </si>
  <si>
    <t>B6</t>
  </si>
  <si>
    <t>Strays</t>
  </si>
  <si>
    <t>B7</t>
  </si>
  <si>
    <t>B8</t>
  </si>
  <si>
    <r>
      <t xml:space="preserve">DOA- </t>
    </r>
    <r>
      <rPr>
        <i/>
        <sz val="8"/>
        <rFont val="Calibri"/>
        <family val="2"/>
      </rPr>
      <t>Excluded from live animal count in row B</t>
    </r>
  </si>
  <si>
    <t>C</t>
  </si>
  <si>
    <t>Incoming Transfers from Organizations within Community/Coalition</t>
  </si>
  <si>
    <t>D</t>
  </si>
  <si>
    <t>Incoming Transfers from Organizations outside Community/Coalition</t>
  </si>
  <si>
    <t>E</t>
  </si>
  <si>
    <t>From Owners/Guardians Requesting Euthanasia</t>
  </si>
  <si>
    <t>F</t>
  </si>
  <si>
    <r>
      <t xml:space="preserve">Total Intake   </t>
    </r>
    <r>
      <rPr>
        <b/>
        <sz val="8"/>
        <rFont val="Calibri"/>
        <family val="2"/>
      </rPr>
      <t>[B + C + D + E]</t>
    </r>
  </si>
  <si>
    <t>G</t>
  </si>
  <si>
    <t xml:space="preserve">Owner/Guardian Requested Euthanasia </t>
  </si>
  <si>
    <t>H</t>
  </si>
  <si>
    <r>
      <t xml:space="preserve">Adjusted Total Intake </t>
    </r>
    <r>
      <rPr>
        <b/>
        <sz val="8"/>
        <rFont val="Calibri"/>
        <family val="2"/>
      </rPr>
      <t>[F minus G]</t>
    </r>
  </si>
  <si>
    <t>Animal Outcomes</t>
  </si>
  <si>
    <t>I</t>
  </si>
  <si>
    <t xml:space="preserve">Adoptions </t>
  </si>
  <si>
    <t>J</t>
  </si>
  <si>
    <t xml:space="preserve">Sent to Rescue </t>
  </si>
  <si>
    <t>K</t>
  </si>
  <si>
    <t>Trap Neuter Return (TNR)</t>
  </si>
  <si>
    <t>L</t>
  </si>
  <si>
    <t>Return to Owner/ Guardian</t>
  </si>
  <si>
    <t>Q</t>
  </si>
  <si>
    <t xml:space="preserve">Total Euthanasia </t>
  </si>
  <si>
    <t>R</t>
  </si>
  <si>
    <t>S</t>
  </si>
  <si>
    <r>
      <t xml:space="preserve">Adusted Total Euthanasia </t>
    </r>
    <r>
      <rPr>
        <b/>
        <sz val="8"/>
        <rFont val="Calibri"/>
        <family val="2"/>
      </rPr>
      <t>[Q minus R]</t>
    </r>
  </si>
  <si>
    <t>Outcome Totals</t>
  </si>
  <si>
    <t>T</t>
  </si>
  <si>
    <r>
      <rPr>
        <b/>
        <sz val="10"/>
        <rFont val="Calibri"/>
        <family val="2"/>
      </rPr>
      <t xml:space="preserve">Subtotal Outcomes </t>
    </r>
    <r>
      <rPr>
        <b/>
        <sz val="8"/>
        <rFont val="Calibri"/>
        <family val="2"/>
      </rPr>
      <t>[I + J + K + L + S]</t>
    </r>
    <r>
      <rPr>
        <b/>
        <sz val="10"/>
        <rFont val="Calibri"/>
        <family val="2"/>
      </rPr>
      <t xml:space="preserve"> </t>
    </r>
    <r>
      <rPr>
        <i/>
        <sz val="6"/>
        <rFont val="Calibri"/>
        <family val="2"/>
      </rPr>
      <t>Excludes Owner/Guardian Requested Euthanasia</t>
    </r>
  </si>
  <si>
    <t>U</t>
  </si>
  <si>
    <t>Died or Lost in Shelter Care</t>
  </si>
  <si>
    <t>V</t>
  </si>
  <si>
    <r>
      <rPr>
        <b/>
        <sz val="10"/>
        <rFont val="Calibri"/>
        <family val="2"/>
      </rPr>
      <t xml:space="preserve">Total Outcomes </t>
    </r>
    <r>
      <rPr>
        <b/>
        <sz val="8"/>
        <rFont val="Calibri"/>
        <family val="2"/>
      </rPr>
      <t xml:space="preserve">[T + U] </t>
    </r>
    <r>
      <rPr>
        <b/>
        <sz val="6"/>
        <rFont val="Calibri"/>
        <family val="2"/>
      </rPr>
      <t xml:space="preserve"> </t>
    </r>
    <r>
      <rPr>
        <i/>
        <sz val="6"/>
        <rFont val="Calibri"/>
        <family val="2"/>
      </rPr>
      <t xml:space="preserve">Excludes Owner/Guardian Requested Euthanasia </t>
    </r>
  </si>
  <si>
    <t>Foster</t>
  </si>
  <si>
    <t>Animals left in shelter 172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</si>
</sst>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u/>
      <sz val="16"/>
      <name val="Calibri"/>
      <family val="2"/>
    </font>
    <font>
      <sz val="10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10"/>
      <color rgb="FF000000"/>
      <name val="Calibri"/>
      <family val="2"/>
    </font>
    <font>
      <sz val="8"/>
      <name val="Calibri"/>
      <family val="2"/>
    </font>
    <font>
      <sz val="8"/>
      <color rgb="FF000000"/>
      <name val="Calibri"/>
      <family val="2"/>
    </font>
    <font>
      <i/>
      <sz val="8"/>
      <name val="Calibri"/>
      <family val="2"/>
    </font>
    <font>
      <i/>
      <sz val="6"/>
      <name val="Calibri"/>
      <family val="2"/>
    </font>
    <font>
      <b/>
      <sz val="6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E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4" fillId="0" borderId="4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top" wrapText="1"/>
    </xf>
    <xf numFmtId="0" fontId="7" fillId="4" borderId="6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top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top" wrapText="1" indent="2"/>
    </xf>
    <xf numFmtId="0" fontId="9" fillId="2" borderId="4" xfId="0" applyFont="1" applyFill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top" wrapText="1"/>
    </xf>
    <xf numFmtId="0" fontId="9" fillId="2" borderId="10" xfId="0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center" vertical="top" wrapText="1"/>
    </xf>
    <xf numFmtId="0" fontId="9" fillId="2" borderId="11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/>
    </xf>
    <xf numFmtId="0" fontId="7" fillId="4" borderId="1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10" fontId="2" fillId="0" borderId="0" xfId="0" applyNumberFormat="1" applyFont="1" applyAlignment="1">
      <alignment horizontal="left" vertical="top"/>
    </xf>
    <xf numFmtId="17" fontId="4" fillId="2" borderId="4" xfId="0" applyNumberFormat="1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center" vertical="top" wrapText="1"/>
    </xf>
    <xf numFmtId="0" fontId="4" fillId="3" borderId="8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3" borderId="3" xfId="0" applyFont="1" applyFill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tabSelected="1" zoomScale="175" zoomScaleNormal="175" workbookViewId="0">
      <selection activeCell="C37" sqref="C37"/>
    </sheetView>
  </sheetViews>
  <sheetFormatPr defaultRowHeight="12.75" x14ac:dyDescent="0.25"/>
  <cols>
    <col min="1" max="1" width="5" style="2" customWidth="1"/>
    <col min="2" max="2" width="48.85546875" style="2" customWidth="1"/>
    <col min="3" max="3" width="8.28515625" style="2" customWidth="1"/>
    <col min="4" max="4" width="9" style="2" customWidth="1"/>
    <col min="5" max="5" width="7" style="2" customWidth="1"/>
    <col min="6" max="6" width="8.140625" style="2" customWidth="1"/>
    <col min="7" max="7" width="1.85546875" style="2" customWidth="1"/>
    <col min="8" max="16384" width="9.140625" style="2"/>
  </cols>
  <sheetData>
    <row r="1" spans="1:8" ht="21" x14ac:dyDescent="0.25">
      <c r="A1" s="1" t="s">
        <v>0</v>
      </c>
      <c r="H1" s="3"/>
    </row>
    <row r="2" spans="1:8" ht="18.75" x14ac:dyDescent="0.25">
      <c r="A2" s="4" t="s">
        <v>1</v>
      </c>
      <c r="C2" s="38"/>
      <c r="D2" s="38"/>
      <c r="E2" s="38"/>
      <c r="F2" s="38"/>
    </row>
    <row r="3" spans="1:8" x14ac:dyDescent="0.25">
      <c r="A3" s="39"/>
      <c r="B3" s="40"/>
      <c r="C3" s="5" t="s">
        <v>2</v>
      </c>
      <c r="D3" s="5" t="s">
        <v>3</v>
      </c>
      <c r="E3" s="5" t="s">
        <v>4</v>
      </c>
      <c r="F3" s="5" t="s">
        <v>5</v>
      </c>
    </row>
    <row r="4" spans="1:8" x14ac:dyDescent="0.25">
      <c r="A4" s="6" t="s">
        <v>6</v>
      </c>
      <c r="B4" s="30">
        <v>46138</v>
      </c>
      <c r="C4" s="39"/>
      <c r="D4" s="41"/>
      <c r="E4" s="41"/>
      <c r="F4" s="40"/>
    </row>
    <row r="5" spans="1:8" x14ac:dyDescent="0.25">
      <c r="A5" s="42" t="s">
        <v>7</v>
      </c>
      <c r="B5" s="43"/>
      <c r="C5" s="43"/>
      <c r="D5" s="43"/>
      <c r="E5" s="43"/>
      <c r="F5" s="44"/>
    </row>
    <row r="6" spans="1:8" s="10" customFormat="1" x14ac:dyDescent="0.25">
      <c r="A6" s="7" t="s">
        <v>8</v>
      </c>
      <c r="B6" s="5" t="s">
        <v>9</v>
      </c>
      <c r="C6" s="8">
        <f>SUM(C7,C8, C9,C10,C11,C12,C13)</f>
        <v>279</v>
      </c>
      <c r="D6" s="8">
        <f>SUM(D7,D8, D9,D10,D11,D12,D13)</f>
        <v>524</v>
      </c>
      <c r="E6" s="8">
        <f>SUM(E7,E8, E9,E10,E11,E12,E13)</f>
        <v>17</v>
      </c>
      <c r="F6" s="9">
        <f t="shared" ref="F6:F14" si="0">SUM(C6:E6)</f>
        <v>820</v>
      </c>
    </row>
    <row r="7" spans="1:8" x14ac:dyDescent="0.25">
      <c r="A7" s="11" t="s">
        <v>10</v>
      </c>
      <c r="B7" s="12" t="s">
        <v>11</v>
      </c>
      <c r="C7" s="13">
        <v>38</v>
      </c>
      <c r="D7" s="13">
        <v>5</v>
      </c>
      <c r="E7" s="13">
        <v>3</v>
      </c>
      <c r="F7" s="14">
        <v>46</v>
      </c>
    </row>
    <row r="8" spans="1:8" x14ac:dyDescent="0.25">
      <c r="A8" s="11" t="s">
        <v>12</v>
      </c>
      <c r="B8" s="12" t="s">
        <v>13</v>
      </c>
      <c r="C8" s="13">
        <v>0</v>
      </c>
      <c r="D8" s="13">
        <v>0</v>
      </c>
      <c r="E8" s="13">
        <v>0</v>
      </c>
      <c r="F8" s="14">
        <f t="shared" si="0"/>
        <v>0</v>
      </c>
    </row>
    <row r="9" spans="1:8" x14ac:dyDescent="0.25">
      <c r="A9" s="11" t="s">
        <v>14</v>
      </c>
      <c r="B9" s="12" t="s">
        <v>15</v>
      </c>
      <c r="C9" s="13">
        <v>8</v>
      </c>
      <c r="D9" s="13">
        <v>2</v>
      </c>
      <c r="E9" s="13">
        <v>0</v>
      </c>
      <c r="F9" s="14">
        <f t="shared" si="0"/>
        <v>10</v>
      </c>
    </row>
    <row r="10" spans="1:8" x14ac:dyDescent="0.25">
      <c r="A10" s="11" t="s">
        <v>16</v>
      </c>
      <c r="B10" s="12" t="s">
        <v>17</v>
      </c>
      <c r="C10" s="13">
        <v>9</v>
      </c>
      <c r="D10" s="13">
        <v>22</v>
      </c>
      <c r="E10" s="13">
        <v>0</v>
      </c>
      <c r="F10" s="14">
        <f t="shared" si="0"/>
        <v>31</v>
      </c>
    </row>
    <row r="11" spans="1:8" x14ac:dyDescent="0.25">
      <c r="A11" s="11" t="s">
        <v>18</v>
      </c>
      <c r="B11" s="12" t="s">
        <v>19</v>
      </c>
      <c r="C11" s="13">
        <v>26</v>
      </c>
      <c r="D11" s="13">
        <v>16</v>
      </c>
      <c r="E11" s="13">
        <v>0</v>
      </c>
      <c r="F11" s="14">
        <f t="shared" si="0"/>
        <v>42</v>
      </c>
    </row>
    <row r="12" spans="1:8" x14ac:dyDescent="0.25">
      <c r="A12" s="11" t="s">
        <v>20</v>
      </c>
      <c r="B12" s="12" t="s">
        <v>21</v>
      </c>
      <c r="C12" s="13">
        <v>187</v>
      </c>
      <c r="D12" s="13">
        <v>441</v>
      </c>
      <c r="E12" s="13">
        <v>14</v>
      </c>
      <c r="F12" s="14">
        <f t="shared" si="0"/>
        <v>642</v>
      </c>
    </row>
    <row r="13" spans="1:8" x14ac:dyDescent="0.25">
      <c r="A13" s="11" t="s">
        <v>22</v>
      </c>
      <c r="B13" s="12" t="s">
        <v>58</v>
      </c>
      <c r="C13" s="13">
        <v>11</v>
      </c>
      <c r="D13" s="13">
        <v>38</v>
      </c>
      <c r="E13" s="13">
        <v>0</v>
      </c>
      <c r="F13" s="14">
        <f t="shared" si="0"/>
        <v>49</v>
      </c>
    </row>
    <row r="14" spans="1:8" x14ac:dyDescent="0.25">
      <c r="A14" s="11" t="s">
        <v>23</v>
      </c>
      <c r="B14" s="12" t="s">
        <v>24</v>
      </c>
      <c r="C14" s="13">
        <v>4</v>
      </c>
      <c r="D14" s="13">
        <v>6</v>
      </c>
      <c r="E14" s="13">
        <v>0</v>
      </c>
      <c r="F14" s="14">
        <f t="shared" si="0"/>
        <v>10</v>
      </c>
    </row>
    <row r="15" spans="1:8" ht="5.0999999999999996" customHeight="1" x14ac:dyDescent="0.25">
      <c r="A15" s="45"/>
      <c r="B15" s="46"/>
      <c r="C15" s="46"/>
      <c r="D15" s="46"/>
      <c r="E15" s="46"/>
      <c r="F15" s="47"/>
    </row>
    <row r="16" spans="1:8" x14ac:dyDescent="0.25">
      <c r="A16" s="11" t="s">
        <v>25</v>
      </c>
      <c r="B16" s="15" t="s">
        <v>26</v>
      </c>
      <c r="C16" s="13">
        <v>0</v>
      </c>
      <c r="D16" s="13">
        <v>0</v>
      </c>
      <c r="E16" s="13">
        <v>0</v>
      </c>
      <c r="F16" s="16">
        <f>SUM(C16:E16)</f>
        <v>0</v>
      </c>
    </row>
    <row r="17" spans="1:6" x14ac:dyDescent="0.25">
      <c r="A17" s="11" t="s">
        <v>27</v>
      </c>
      <c r="B17" s="15" t="s">
        <v>28</v>
      </c>
      <c r="C17" s="13">
        <v>0</v>
      </c>
      <c r="D17" s="13">
        <v>0</v>
      </c>
      <c r="E17" s="13">
        <v>0</v>
      </c>
      <c r="F17" s="16">
        <f>SUM(C17:E17)</f>
        <v>0</v>
      </c>
    </row>
    <row r="18" spans="1:6" x14ac:dyDescent="0.25">
      <c r="A18" s="11" t="s">
        <v>29</v>
      </c>
      <c r="B18" s="15" t="s">
        <v>30</v>
      </c>
      <c r="C18" s="13">
        <v>21</v>
      </c>
      <c r="D18" s="13">
        <v>11</v>
      </c>
      <c r="E18" s="13">
        <v>0</v>
      </c>
      <c r="F18" s="16">
        <f>SUM(C18:E18)</f>
        <v>32</v>
      </c>
    </row>
    <row r="19" spans="1:6" ht="5.0999999999999996" customHeight="1" x14ac:dyDescent="0.25">
      <c r="A19" s="17"/>
      <c r="B19" s="6"/>
      <c r="C19" s="18"/>
      <c r="D19" s="18"/>
      <c r="E19" s="18"/>
      <c r="F19" s="18"/>
    </row>
    <row r="20" spans="1:6" s="10" customFormat="1" x14ac:dyDescent="0.25">
      <c r="A20" s="7" t="s">
        <v>31</v>
      </c>
      <c r="B20" s="5" t="s">
        <v>32</v>
      </c>
      <c r="C20" s="8">
        <f>SUM(C6,C16, C17, C18)</f>
        <v>300</v>
      </c>
      <c r="D20" s="8">
        <f>SUM(D6,D16, D17, D18)</f>
        <v>535</v>
      </c>
      <c r="E20" s="8">
        <f>SUM(E18,E17,E16,E6)</f>
        <v>17</v>
      </c>
      <c r="F20" s="8">
        <f>SUM(C20:E20)</f>
        <v>852</v>
      </c>
    </row>
    <row r="21" spans="1:6" x14ac:dyDescent="0.25">
      <c r="A21" s="11" t="s">
        <v>33</v>
      </c>
      <c r="B21" s="15" t="s">
        <v>34</v>
      </c>
      <c r="C21" s="13">
        <v>21</v>
      </c>
      <c r="D21" s="13">
        <v>11</v>
      </c>
      <c r="E21" s="13">
        <v>0</v>
      </c>
      <c r="F21" s="16">
        <v>23</v>
      </c>
    </row>
    <row r="22" spans="1:6" s="10" customFormat="1" x14ac:dyDescent="0.25">
      <c r="A22" s="7" t="s">
        <v>35</v>
      </c>
      <c r="B22" s="5" t="s">
        <v>36</v>
      </c>
      <c r="C22" s="8">
        <v>279</v>
      </c>
      <c r="D22" s="8">
        <f>SUM(D20-D21)</f>
        <v>524</v>
      </c>
      <c r="E22" s="8">
        <f>SUM(E20-E21)</f>
        <v>17</v>
      </c>
      <c r="F22" s="8">
        <f>SUM(C22,D22,E22)</f>
        <v>820</v>
      </c>
    </row>
    <row r="23" spans="1:6" ht="5.0999999999999996" customHeight="1" x14ac:dyDescent="0.25">
      <c r="A23" s="34"/>
      <c r="B23" s="35"/>
      <c r="C23" s="35"/>
      <c r="D23" s="35"/>
      <c r="E23" s="35"/>
      <c r="F23" s="37"/>
    </row>
    <row r="24" spans="1:6" x14ac:dyDescent="0.25">
      <c r="A24" s="31" t="s">
        <v>37</v>
      </c>
      <c r="B24" s="32"/>
      <c r="C24" s="32"/>
      <c r="D24" s="32"/>
      <c r="E24" s="32"/>
      <c r="F24" s="33"/>
    </row>
    <row r="25" spans="1:6" x14ac:dyDescent="0.25">
      <c r="A25" s="19" t="s">
        <v>38</v>
      </c>
      <c r="B25" s="20" t="s">
        <v>39</v>
      </c>
      <c r="C25" s="21">
        <v>98</v>
      </c>
      <c r="D25" s="21">
        <v>53</v>
      </c>
      <c r="E25" s="21">
        <v>6</v>
      </c>
      <c r="F25" s="22">
        <f t="shared" ref="F25:F30" si="1">SUM(C25:E25)</f>
        <v>157</v>
      </c>
    </row>
    <row r="26" spans="1:6" x14ac:dyDescent="0.25">
      <c r="A26" s="11" t="s">
        <v>40</v>
      </c>
      <c r="B26" s="15" t="s">
        <v>41</v>
      </c>
      <c r="C26" s="13">
        <v>63</v>
      </c>
      <c r="D26" s="13">
        <v>266</v>
      </c>
      <c r="E26" s="13">
        <v>11</v>
      </c>
      <c r="F26" s="16">
        <f t="shared" si="1"/>
        <v>340</v>
      </c>
    </row>
    <row r="27" spans="1:6" x14ac:dyDescent="0.25">
      <c r="A27" s="11" t="s">
        <v>42</v>
      </c>
      <c r="B27" s="15" t="s">
        <v>43</v>
      </c>
      <c r="C27" s="13">
        <v>0</v>
      </c>
      <c r="D27" s="13">
        <v>11</v>
      </c>
      <c r="E27" s="13">
        <v>0</v>
      </c>
      <c r="F27" s="16">
        <f t="shared" si="1"/>
        <v>11</v>
      </c>
    </row>
    <row r="28" spans="1:6" x14ac:dyDescent="0.25">
      <c r="A28" s="11" t="s">
        <v>44</v>
      </c>
      <c r="B28" s="15" t="s">
        <v>45</v>
      </c>
      <c r="C28" s="13">
        <v>62</v>
      </c>
      <c r="D28" s="13">
        <v>11</v>
      </c>
      <c r="E28" s="13">
        <v>3</v>
      </c>
      <c r="F28" s="16">
        <f t="shared" si="1"/>
        <v>76</v>
      </c>
    </row>
    <row r="29" spans="1:6" x14ac:dyDescent="0.25">
      <c r="A29" s="11" t="s">
        <v>46</v>
      </c>
      <c r="B29" s="15" t="s">
        <v>47</v>
      </c>
      <c r="C29" s="13">
        <v>73</v>
      </c>
      <c r="D29" s="13">
        <v>91</v>
      </c>
      <c r="E29" s="13">
        <v>1</v>
      </c>
      <c r="F29" s="16">
        <f t="shared" si="1"/>
        <v>165</v>
      </c>
    </row>
    <row r="30" spans="1:6" x14ac:dyDescent="0.25">
      <c r="A30" s="11" t="s">
        <v>48</v>
      </c>
      <c r="B30" s="15" t="s">
        <v>34</v>
      </c>
      <c r="C30" s="23">
        <v>27</v>
      </c>
      <c r="D30" s="23">
        <v>12</v>
      </c>
      <c r="E30" s="23">
        <v>0</v>
      </c>
      <c r="F30" s="16">
        <f t="shared" si="1"/>
        <v>39</v>
      </c>
    </row>
    <row r="31" spans="1:6" s="10" customFormat="1" x14ac:dyDescent="0.25">
      <c r="A31" s="7" t="s">
        <v>49</v>
      </c>
      <c r="B31" s="24" t="s">
        <v>50</v>
      </c>
      <c r="C31" s="25">
        <f>SUM(C29-C30)</f>
        <v>46</v>
      </c>
      <c r="D31" s="25">
        <f>SUM(D29-D30)</f>
        <v>79</v>
      </c>
      <c r="E31" s="25">
        <f>SUM(E29-E30)</f>
        <v>1</v>
      </c>
      <c r="F31" s="26">
        <f>SUM(F29-F30)</f>
        <v>126</v>
      </c>
    </row>
    <row r="32" spans="1:6" s="10" customFormat="1" ht="5.0999999999999996" customHeight="1" x14ac:dyDescent="0.25">
      <c r="A32" s="34"/>
      <c r="B32" s="35"/>
      <c r="C32" s="36"/>
      <c r="D32" s="36"/>
      <c r="E32" s="36"/>
      <c r="F32" s="37"/>
    </row>
    <row r="33" spans="1:6" s="10" customFormat="1" x14ac:dyDescent="0.25">
      <c r="A33" s="31" t="s">
        <v>51</v>
      </c>
      <c r="B33" s="32"/>
      <c r="C33" s="32"/>
      <c r="D33" s="32"/>
      <c r="E33" s="32"/>
      <c r="F33" s="33"/>
    </row>
    <row r="34" spans="1:6" s="3" customFormat="1" ht="21" x14ac:dyDescent="0.25">
      <c r="A34" s="17" t="s">
        <v>52</v>
      </c>
      <c r="B34" s="6" t="s">
        <v>53</v>
      </c>
      <c r="C34" s="8">
        <f>SUM(C25+C26+C27+C28+C31)</f>
        <v>269</v>
      </c>
      <c r="D34" s="8">
        <f>SUM(D25+D26+D27+D28+D31)</f>
        <v>420</v>
      </c>
      <c r="E34" s="8">
        <f>SUM(E25+E26+E27+E28+E31)</f>
        <v>21</v>
      </c>
      <c r="F34" s="8">
        <f>SUM(C34:E34)</f>
        <v>710</v>
      </c>
    </row>
    <row r="35" spans="1:6" x14ac:dyDescent="0.25">
      <c r="A35" s="11" t="s">
        <v>54</v>
      </c>
      <c r="B35" s="15" t="s">
        <v>55</v>
      </c>
      <c r="C35" s="13">
        <v>0</v>
      </c>
      <c r="D35" s="13">
        <v>5</v>
      </c>
      <c r="E35" s="13">
        <v>0</v>
      </c>
      <c r="F35" s="16">
        <v>5</v>
      </c>
    </row>
    <row r="36" spans="1:6" s="3" customFormat="1" x14ac:dyDescent="0.25">
      <c r="A36" s="17" t="s">
        <v>56</v>
      </c>
      <c r="B36" s="6" t="s">
        <v>57</v>
      </c>
      <c r="C36" s="8">
        <f>SUM(C34:C35)</f>
        <v>269</v>
      </c>
      <c r="D36" s="8">
        <f>SUM(D34:D35)</f>
        <v>425</v>
      </c>
      <c r="E36" s="8">
        <f>SUM(E34:E35)</f>
        <v>21</v>
      </c>
      <c r="F36" s="8">
        <f>SUM(C36:E36)</f>
        <v>715</v>
      </c>
    </row>
    <row r="37" spans="1:6" x14ac:dyDescent="0.25">
      <c r="A37" s="27"/>
      <c r="B37" s="28" t="s">
        <v>59</v>
      </c>
      <c r="C37" s="3"/>
      <c r="D37" s="3"/>
      <c r="E37" s="3"/>
      <c r="F37" s="3"/>
    </row>
    <row r="38" spans="1:6" x14ac:dyDescent="0.25">
      <c r="B38" s="10"/>
    </row>
    <row r="39" spans="1:6" x14ac:dyDescent="0.25">
      <c r="C39" s="29"/>
      <c r="D39" s="29"/>
      <c r="E39" s="29"/>
      <c r="F39" s="29"/>
    </row>
  </sheetData>
  <mergeCells count="9">
    <mergeCell ref="A24:F24"/>
    <mergeCell ref="A32:F32"/>
    <mergeCell ref="A33:F33"/>
    <mergeCell ref="C2:F2"/>
    <mergeCell ref="A3:B3"/>
    <mergeCell ref="C4:F4"/>
    <mergeCell ref="A5:F5"/>
    <mergeCell ref="A15:F15"/>
    <mergeCell ref="A23:F23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5B6283EF3DCF40AEC439FEEE55BC67" ma:contentTypeVersion="1" ma:contentTypeDescription="Create a new document." ma:contentTypeScope="" ma:versionID="38aed1ba3a7960c523d9408dce0cc51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dcce58c87e9fcebab8021569449a8d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76AE790-18C8-4093-9244-E0DB3563C00D}"/>
</file>

<file path=customXml/itemProps2.xml><?xml version="1.0" encoding="utf-8"?>
<ds:datastoreItem xmlns:ds="http://schemas.openxmlformats.org/officeDocument/2006/customXml" ds:itemID="{082928B5-50CC-4EBD-9A29-D629DB9B2302}"/>
</file>

<file path=customXml/itemProps3.xml><?xml version="1.0" encoding="utf-8"?>
<ds:datastoreItem xmlns:ds="http://schemas.openxmlformats.org/officeDocument/2006/customXml" ds:itemID="{A08A0FE9-5738-4428-A736-45C363F4564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Lee County BOCC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Scribner, Brandon</dc:creator>
  <cp:lastModifiedBy>Hoel, Karen</cp:lastModifiedBy>
  <cp:lastPrinted>2024-11-26T13:57:57Z</cp:lastPrinted>
  <dcterms:created xsi:type="dcterms:W3CDTF">2022-04-15T12:20:12Z</dcterms:created>
  <dcterms:modified xsi:type="dcterms:W3CDTF">2026-05-18T14:55:20Z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0x0101008F5B6283EF3DCF40AEC439FEEE55BC67</vt:lpwstr>
  </property>
</Properties>
</file>