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Procurement Management\WORKAREA\CHRISTY\RFP\RFP190379CJV Custodial for Parks\3 - FINAL POSTED Solicitation Docs\"/>
    </mc:Choice>
  </mc:AlternateContent>
  <bookViews>
    <workbookView xWindow="0" yWindow="0" windowWidth="28800" windowHeight="12300" tabRatio="601"/>
  </bookViews>
  <sheets>
    <sheet name="City of Palms" sheetId="4" r:id="rId1"/>
    <sheet name="PDC" sheetId="5" r:id="rId2"/>
    <sheet name="Terry Park" sheetId="6" r:id="rId3"/>
    <sheet name="Jet Blue" sheetId="7" r:id="rId4"/>
    <sheet name="Century Link " sheetId="8" state="hidden" r:id="rId5"/>
  </sheets>
  <definedNames>
    <definedName name="_xlnm.Print_Area" localSheetId="4">'Century Link '!$A$1:$D$78</definedName>
    <definedName name="_xlnm.Print_Area" localSheetId="0">'City of Palms'!$A$1:$G$63</definedName>
    <definedName name="_xlnm.Print_Area" localSheetId="3">'Jet Blue'!$A$1:$D$59</definedName>
    <definedName name="_xlnm.Print_Area" localSheetId="1">PDC!$A$1:$D$46</definedName>
    <definedName name="_xlnm.Print_Area" localSheetId="2">'Terry Park'!$A$1:$D$54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3" i="4" l="1"/>
  <c r="D62" i="4"/>
  <c r="D61" i="4"/>
  <c r="D46" i="5"/>
  <c r="D45" i="5"/>
  <c r="D44" i="5"/>
  <c r="D52" i="6"/>
  <c r="D54" i="6"/>
  <c r="D53" i="6"/>
  <c r="D59" i="7"/>
  <c r="D58" i="7"/>
  <c r="G9" i="4" l="1"/>
  <c r="D52" i="7"/>
  <c r="D50" i="7"/>
  <c r="D41" i="7"/>
  <c r="D39" i="7"/>
  <c r="D7" i="7"/>
  <c r="D56" i="7" l="1"/>
  <c r="D44" i="7" l="1"/>
  <c r="D45" i="7"/>
  <c r="D46" i="7"/>
  <c r="D47" i="7"/>
  <c r="D48" i="7"/>
  <c r="D49" i="7"/>
  <c r="D43" i="7"/>
  <c r="D4" i="7"/>
  <c r="D5" i="7"/>
  <c r="D6" i="7"/>
  <c r="D3" i="7"/>
  <c r="D28" i="7"/>
  <c r="D29" i="7"/>
  <c r="D30" i="7"/>
  <c r="D31" i="7"/>
  <c r="D32" i="7"/>
  <c r="D34" i="7"/>
  <c r="D35" i="7"/>
  <c r="D37" i="7"/>
  <c r="D38" i="7"/>
  <c r="D26" i="7"/>
  <c r="D22" i="7"/>
  <c r="D21" i="7"/>
  <c r="D12" i="7"/>
  <c r="D13" i="7"/>
  <c r="D15" i="7"/>
  <c r="D16" i="7"/>
  <c r="D17" i="7"/>
  <c r="D11" i="7"/>
  <c r="D50" i="6"/>
  <c r="D24" i="6"/>
  <c r="D25" i="6"/>
  <c r="D26" i="6"/>
  <c r="D28" i="6"/>
  <c r="D29" i="6"/>
  <c r="D31" i="6"/>
  <c r="D32" i="6"/>
  <c r="D33" i="6"/>
  <c r="D35" i="6"/>
  <c r="D36" i="6"/>
  <c r="D37" i="6"/>
  <c r="D38" i="6"/>
  <c r="D40" i="6"/>
  <c r="D41" i="6"/>
  <c r="D43" i="6"/>
  <c r="D23" i="6"/>
  <c r="D13" i="6"/>
  <c r="D10" i="6"/>
  <c r="D12" i="6"/>
  <c r="D15" i="6"/>
  <c r="D17" i="6"/>
  <c r="D19" i="6"/>
  <c r="D8" i="6"/>
  <c r="D4" i="6"/>
  <c r="D5" i="6" s="1"/>
  <c r="D3" i="6"/>
  <c r="D42" i="5"/>
  <c r="D26" i="5"/>
  <c r="D27" i="5"/>
  <c r="D28" i="5"/>
  <c r="D29" i="5"/>
  <c r="D30" i="5"/>
  <c r="D31" i="5"/>
  <c r="D32" i="5"/>
  <c r="D33" i="5"/>
  <c r="D34" i="5"/>
  <c r="D35" i="5"/>
  <c r="D25" i="5"/>
  <c r="D9" i="5"/>
  <c r="D11" i="5"/>
  <c r="D12" i="5"/>
  <c r="D14" i="5"/>
  <c r="D15" i="5"/>
  <c r="D16" i="5"/>
  <c r="D17" i="5"/>
  <c r="D18" i="5"/>
  <c r="D19" i="5"/>
  <c r="D21" i="5"/>
  <c r="D8" i="5"/>
  <c r="D22" i="5" s="1"/>
  <c r="D4" i="5"/>
  <c r="D5" i="5" s="1"/>
  <c r="D3" i="5"/>
  <c r="D59" i="4"/>
  <c r="D20" i="6" l="1"/>
  <c r="D46" i="6" s="1"/>
  <c r="G8" i="4" s="1"/>
  <c r="D23" i="7"/>
  <c r="D18" i="7"/>
  <c r="D44" i="6"/>
  <c r="D36" i="5"/>
  <c r="D38" i="5" s="1"/>
  <c r="G7" i="4" s="1"/>
  <c r="D52" i="4"/>
  <c r="D53" i="4" s="1"/>
  <c r="D42" i="4"/>
  <c r="D43" i="4"/>
  <c r="D44" i="4"/>
  <c r="D45" i="4"/>
  <c r="D46" i="4"/>
  <c r="D47" i="4"/>
  <c r="D48" i="4"/>
  <c r="D49" i="4"/>
  <c r="D41" i="4"/>
  <c r="D18" i="4"/>
  <c r="D19" i="4"/>
  <c r="D20" i="4"/>
  <c r="D21" i="4"/>
  <c r="D22" i="4" s="1"/>
  <c r="D17" i="4"/>
  <c r="D50" i="4" l="1"/>
  <c r="D26" i="4"/>
  <c r="D27" i="4"/>
  <c r="D28" i="4"/>
  <c r="D30" i="4"/>
  <c r="D31" i="4"/>
  <c r="D32" i="4"/>
  <c r="D34" i="4"/>
  <c r="D35" i="4"/>
  <c r="D36" i="4"/>
  <c r="D37" i="4"/>
  <c r="D38" i="4"/>
  <c r="D25" i="4"/>
  <c r="D39" i="4" l="1"/>
  <c r="B55" i="4" s="1"/>
  <c r="G6" i="4" s="1"/>
</calcChain>
</file>

<file path=xl/sharedStrings.xml><?xml version="1.0" encoding="utf-8"?>
<sst xmlns="http://schemas.openxmlformats.org/spreadsheetml/2006/main" count="427" uniqueCount="206">
  <si>
    <t>COMPANY NAME:</t>
  </si>
  <si>
    <t>SOLICITATION:</t>
  </si>
  <si>
    <t>Quantity</t>
  </si>
  <si>
    <t>50-499</t>
  </si>
  <si>
    <t>500-1499</t>
  </si>
  <si>
    <t>1500-2999</t>
  </si>
  <si>
    <t>3000-5999</t>
  </si>
  <si>
    <t>Stadium Bowl</t>
  </si>
  <si>
    <t>Price</t>
  </si>
  <si>
    <t>Section B.  Restrooms</t>
  </si>
  <si>
    <t>Base Cost</t>
  </si>
  <si>
    <t xml:space="preserve">Base Cost </t>
  </si>
  <si>
    <t>Outdoor Restroom Building</t>
  </si>
  <si>
    <t>Men</t>
  </si>
  <si>
    <t>Women</t>
  </si>
  <si>
    <t>Club House</t>
  </si>
  <si>
    <t>1st Floor Office Area</t>
  </si>
  <si>
    <t>2nd Floor Office Area</t>
  </si>
  <si>
    <t>3rd Floor Suite Area</t>
  </si>
  <si>
    <t>3rd Floor Press Area</t>
  </si>
  <si>
    <t>Home Club House</t>
  </si>
  <si>
    <t>Visitor Clubhouse</t>
  </si>
  <si>
    <t>Dugouts - 1st &amp; 3rd Base</t>
  </si>
  <si>
    <t>Concourse Family Restroom</t>
  </si>
  <si>
    <t>Concourse Womens Restroom</t>
  </si>
  <si>
    <t>Concourse Men's Restroom</t>
  </si>
  <si>
    <t>Umpire Locker Room</t>
  </si>
  <si>
    <t xml:space="preserve">Section B.  Restrooms </t>
  </si>
  <si>
    <t>First Aide / Security Room</t>
  </si>
  <si>
    <t>Section C.  Other Areas / Rooms</t>
  </si>
  <si>
    <t>3rd Floor Suites</t>
  </si>
  <si>
    <t>2nd Floor Offices</t>
  </si>
  <si>
    <t>1st Floor Offices (near elevator)</t>
  </si>
  <si>
    <t>1st Floor Offices (near Tickect Office)</t>
  </si>
  <si>
    <t>Visitor's Clubhouse</t>
  </si>
  <si>
    <t>Stairwells</t>
  </si>
  <si>
    <t>3rd Floor Press Area/Rooms</t>
  </si>
  <si>
    <t>Attendance Level</t>
  </si>
  <si>
    <t>On Demand Cleaning - Less than 500 attendees</t>
  </si>
  <si>
    <t>On Demand Pressure Washing Service</t>
  </si>
  <si>
    <t>On Demand Cleaning of any section with County Supplied Equipment</t>
  </si>
  <si>
    <t>Umpire Room</t>
  </si>
  <si>
    <t>Coach's Locker Room</t>
  </si>
  <si>
    <t>Player's Locker Room Area "A"</t>
  </si>
  <si>
    <t>Player's Locker Room Area "B"</t>
  </si>
  <si>
    <t>Office Areas</t>
  </si>
  <si>
    <t>Concourse Restrooms</t>
  </si>
  <si>
    <t>Clubhouse</t>
  </si>
  <si>
    <t>West Office Area</t>
  </si>
  <si>
    <t>East Office Area</t>
  </si>
  <si>
    <t>Kitchen</t>
  </si>
  <si>
    <t>East All-Purpose Rooms</t>
  </si>
  <si>
    <t>Trainer's Tub &amp; Spa Room</t>
  </si>
  <si>
    <t>Player's Locker Room</t>
  </si>
  <si>
    <t>Laundry Room</t>
  </si>
  <si>
    <t>Outdoor Restroom Complex (large)</t>
  </si>
  <si>
    <t>Outdoor Restroom Complex (small)</t>
  </si>
  <si>
    <t>Admin</t>
  </si>
  <si>
    <t>Annex Building</t>
  </si>
  <si>
    <t>Section C Total Cost</t>
  </si>
  <si>
    <t>Section B Total Cost</t>
  </si>
  <si>
    <t>Day Porters - Male &amp; Female (per event)</t>
  </si>
  <si>
    <t>$</t>
  </si>
  <si>
    <t>(Maximum Capacity) 6000+</t>
  </si>
  <si>
    <t>Section A Maximum Capacity Total Cost</t>
  </si>
  <si>
    <t>Section B.  Restrooms / Showers</t>
  </si>
  <si>
    <t>Administration Office 1st Floor (Serviced Mon - Fri)</t>
  </si>
  <si>
    <t>Entry Areas</t>
  </si>
  <si>
    <t>Offices</t>
  </si>
  <si>
    <t>Meeting Rooms</t>
  </si>
  <si>
    <t>Common Area</t>
  </si>
  <si>
    <t>Administration Office 2nd Floor (Serviced Mon - Fri)</t>
  </si>
  <si>
    <t>Stairs</t>
  </si>
  <si>
    <t>Annex Building (Serviced Mon - Fri)</t>
  </si>
  <si>
    <t>Exterior Entry Area</t>
  </si>
  <si>
    <t>Exterior Entry Areas</t>
  </si>
  <si>
    <t>Common Areas</t>
  </si>
  <si>
    <t>Staff Breakroom</t>
  </si>
  <si>
    <t>Field Concession Building</t>
  </si>
  <si>
    <t>Section A.  Event Areas</t>
  </si>
  <si>
    <t>Section A. Event Areas</t>
  </si>
  <si>
    <t>N/A</t>
  </si>
  <si>
    <t>Section A.  Spring Training Game</t>
  </si>
  <si>
    <t>Post- Game Trash/Debris removal / Cleaning</t>
  </si>
  <si>
    <t xml:space="preserve">Cost Per Game </t>
  </si>
  <si>
    <t>Restroom Attendants (male &amp; female all locations) during game</t>
  </si>
  <si>
    <t xml:space="preserve">Post-game Restroom Cleaning: </t>
  </si>
  <si>
    <t>1st Floor Concourse Stadium Public Restrooms</t>
  </si>
  <si>
    <t>Monster Deck Level Restrooms</t>
  </si>
  <si>
    <t xml:space="preserve">Men </t>
  </si>
  <si>
    <t xml:space="preserve">Women </t>
  </si>
  <si>
    <t>Family</t>
  </si>
  <si>
    <t>Area 1</t>
  </si>
  <si>
    <t>Area 2</t>
  </si>
  <si>
    <t>Cloverleaf Public Restrooms</t>
  </si>
  <si>
    <t>Area 3</t>
  </si>
  <si>
    <t>Stadium Dugout Restrooms (1st &amp; 3rd base)</t>
  </si>
  <si>
    <t>Stadium Bullpen Restrooms</t>
  </si>
  <si>
    <t>1st Aid Room</t>
  </si>
  <si>
    <t>Ticket Office Restroom</t>
  </si>
  <si>
    <t>Center Field Restroom</t>
  </si>
  <si>
    <t>2nd Floor Control Room</t>
  </si>
  <si>
    <t>2nd Floor Press Dining Restroom</t>
  </si>
  <si>
    <t>Section C.  Events</t>
  </si>
  <si>
    <t xml:space="preserve">Stadium Spring Training </t>
  </si>
  <si>
    <t>Attendance</t>
  </si>
  <si>
    <t>Stadium Other Events (i.e. concert)</t>
  </si>
  <si>
    <t>500 - 1499</t>
  </si>
  <si>
    <t>1500 - 4999</t>
  </si>
  <si>
    <t>5000+</t>
  </si>
  <si>
    <t>Other non-stadium Events</t>
  </si>
  <si>
    <t>Restroom Attendant - Male &amp; Female</t>
  </si>
  <si>
    <t xml:space="preserve">On Demand Cleaning </t>
  </si>
  <si>
    <t>Section A.  Events</t>
  </si>
  <si>
    <t>Other Non-Stadium Events</t>
  </si>
  <si>
    <t xml:space="preserve">Section A.  Events Total Cost </t>
  </si>
  <si>
    <t>Softball Complex Building</t>
  </si>
  <si>
    <t xml:space="preserve">Academy </t>
  </si>
  <si>
    <t>Press Dining Area</t>
  </si>
  <si>
    <t>Ticket Offices</t>
  </si>
  <si>
    <t>Concourse</t>
  </si>
  <si>
    <t>Family Restrooms</t>
  </si>
  <si>
    <t>Center Field</t>
  </si>
  <si>
    <t>Inside Stadium</t>
  </si>
  <si>
    <t>4th Floor Press Area</t>
  </si>
  <si>
    <t>Stadium Outside</t>
  </si>
  <si>
    <t>3rd Floor (1st Base)</t>
  </si>
  <si>
    <t>4th Floor (1st Base)</t>
  </si>
  <si>
    <t>3rd Floor (3rd Base)</t>
  </si>
  <si>
    <t>First Aid Room</t>
  </si>
  <si>
    <t xml:space="preserve">Section B.  Restrooms Total Cost </t>
  </si>
  <si>
    <t>Section C.  Other Services</t>
  </si>
  <si>
    <t>Century Link Sports Complex / Hammond Stadium Total Cost</t>
  </si>
  <si>
    <t>Price Per Hour</t>
  </si>
  <si>
    <t>Section C. Other Areas Total Cost</t>
  </si>
  <si>
    <t>Section E.  Other Services</t>
  </si>
  <si>
    <t>Offices / Rooms  - 4003 total sq ft</t>
  </si>
  <si>
    <t>Cost per Square Foot</t>
  </si>
  <si>
    <t>Section B. Restrooms</t>
  </si>
  <si>
    <t>Maintenance Building</t>
  </si>
  <si>
    <t>Stadium Handicap Restrooms</t>
  </si>
  <si>
    <t>Stadium Center</t>
  </si>
  <si>
    <t>3rd Floor</t>
  </si>
  <si>
    <t>Pre-Game Cleaning</t>
  </si>
  <si>
    <t>Stadium Spring Training Game</t>
  </si>
  <si>
    <t>Stadium - Other Events</t>
  </si>
  <si>
    <t>Stadium - Pre-Event Cleaning</t>
  </si>
  <si>
    <t>Unisex</t>
  </si>
  <si>
    <r>
      <rPr>
        <b/>
        <sz val="11"/>
        <rFont val="Arial"/>
        <family val="2"/>
      </rPr>
      <t xml:space="preserve">PRICING        </t>
    </r>
    <r>
      <rPr>
        <sz val="11"/>
        <rFont val="Arial"/>
        <family val="2"/>
      </rPr>
      <t xml:space="preserve">                                                                                                                                                                                                                                                                                                                                                                                                                                                 
Pricing shall be inclusive of all labor, equipment, supplies, overhead, profit, and any other incidental costs required to perform and complete all work as specified in the Contract Documents.   All Unit Prices will be bid at the nearest whole penny.  It is the Contractor’s responsibility to verify all pricing and calculations are CORRECT.  Lee County is not responsible for errors in calculations contained within Excel document(s).  
</t>
    </r>
    <r>
      <rPr>
        <b/>
        <sz val="11"/>
        <rFont val="Arial"/>
        <family val="2"/>
      </rPr>
      <t xml:space="preserve">REMINDER  </t>
    </r>
    <r>
      <rPr>
        <sz val="11"/>
        <rFont val="Arial"/>
        <family val="2"/>
      </rPr>
      <t xml:space="preserve">
In the event there is a discrepancy between a subtotal or total amount and the unit prices and extended amounts, the unit prices will prevail and the corrected extension(s) and total(s) will be considered the price.
The County will only accept bids submitted on bid forms provided by the County.  Bids submitted on other forms, other than those provided by the County, will be deemed non-responsive and ineligible for award.
</t>
    </r>
    <r>
      <rPr>
        <b/>
        <sz val="11"/>
        <rFont val="Arial"/>
        <family val="2"/>
      </rPr>
      <t xml:space="preserve">All references to number of events, attendance and quantity are for bid calculation and evaluation purposes only; no guarantees are expressed or implied. </t>
    </r>
    <r>
      <rPr>
        <sz val="11"/>
        <rFont val="Arial"/>
        <family val="2"/>
      </rPr>
      <t xml:space="preserve"> 
</t>
    </r>
    <r>
      <rPr>
        <b/>
        <sz val="11"/>
        <rFont val="Arial"/>
        <family val="2"/>
      </rPr>
      <t xml:space="preserve">
PLEASE ENSURE you have provided a printed copy of the Bid Schedule with your hard copy submission packages and provided the excel version with your digital submission package.</t>
    </r>
  </si>
  <si>
    <r>
      <rPr>
        <b/>
        <i/>
        <sz val="14"/>
        <rFont val="Arial"/>
        <family val="2"/>
      </rPr>
      <t>Century Link Sports Complex / Hammond Stadium</t>
    </r>
    <r>
      <rPr>
        <b/>
        <i/>
        <sz val="14"/>
        <color rgb="FF0070C0"/>
        <rFont val="Arial"/>
        <family val="2"/>
      </rPr>
      <t xml:space="preserve"> </t>
    </r>
    <r>
      <rPr>
        <b/>
        <i/>
        <sz val="12"/>
        <color rgb="FF0070C0"/>
        <rFont val="Arial"/>
        <family val="2"/>
      </rPr>
      <t xml:space="preserve">                                                                                                                      Average number of spring training games per year: 18                                                                                                                                                                                                               Average number of other events per year: 168</t>
    </r>
  </si>
  <si>
    <t>Elevator &amp; Lobby Areas</t>
  </si>
  <si>
    <t>Baseball Field Stands (5)</t>
  </si>
  <si>
    <t>Interior Training Area</t>
  </si>
  <si>
    <t>Trainer's Offices</t>
  </si>
  <si>
    <t>Stadium Seating Area</t>
  </si>
  <si>
    <t>50-299</t>
  </si>
  <si>
    <t>Restroom &amp; Showers</t>
  </si>
  <si>
    <t>Main Locker Room</t>
  </si>
  <si>
    <t>Rooms</t>
  </si>
  <si>
    <t>300-900</t>
  </si>
  <si>
    <t>Club House 1 (North or Home)</t>
  </si>
  <si>
    <t>Club House 2 (South or Visitors)</t>
  </si>
  <si>
    <t>RFP190379CJV Custodial Services for Lee County Sports Parks and Stadiums</t>
  </si>
  <si>
    <t>First Aid/Security Room</t>
  </si>
  <si>
    <t>Office Area (men)</t>
  </si>
  <si>
    <t>Office Area (women)</t>
  </si>
  <si>
    <t>Tower Building</t>
  </si>
  <si>
    <t>Area "B"</t>
  </si>
  <si>
    <t>Area "A"</t>
  </si>
  <si>
    <t>Pricing Proposal
RFP190379CJV Custodial Services for Lee County Sports Parks and Stadiums</t>
  </si>
  <si>
    <t>Cost per Event</t>
  </si>
  <si>
    <t>Section D Total Cost</t>
  </si>
  <si>
    <t>On Demand Pressure Washing</t>
  </si>
  <si>
    <t>Maintenance Buidling</t>
  </si>
  <si>
    <t>Although excluded from Project Total amount, 
Other Services shall be bid by each Proposer and will become part of the Vendor's Agreement.</t>
  </si>
  <si>
    <r>
      <rPr>
        <b/>
        <i/>
        <sz val="14"/>
        <rFont val="Arial"/>
        <family val="2"/>
      </rPr>
      <t xml:space="preserve">City Of Palms Park 
</t>
    </r>
    <r>
      <rPr>
        <b/>
        <i/>
        <sz val="12"/>
        <color rgb="FF0070C0"/>
        <rFont val="Arial"/>
        <family val="2"/>
      </rPr>
      <t>Average number of events per year: 119</t>
    </r>
  </si>
  <si>
    <r>
      <rPr>
        <b/>
        <i/>
        <sz val="14"/>
        <rFont val="Arial"/>
        <family val="2"/>
      </rPr>
      <t>Player Development Center</t>
    </r>
    <r>
      <rPr>
        <b/>
        <i/>
        <sz val="12"/>
        <rFont val="Arial"/>
        <family val="2"/>
      </rPr>
      <t xml:space="preserve">
 </t>
    </r>
    <r>
      <rPr>
        <b/>
        <i/>
        <sz val="12"/>
        <color theme="3" tint="0.39997558519241921"/>
        <rFont val="Arial"/>
        <family val="2"/>
      </rPr>
      <t>Average number of events per year: 205</t>
    </r>
  </si>
  <si>
    <r>
      <rPr>
        <b/>
        <i/>
        <sz val="14"/>
        <rFont val="Arial"/>
        <family val="2"/>
      </rPr>
      <t xml:space="preserve">Terry Park
</t>
    </r>
    <r>
      <rPr>
        <b/>
        <i/>
        <sz val="12"/>
        <color rgb="FF0070C0"/>
        <rFont val="Arial"/>
        <family val="2"/>
      </rPr>
      <t xml:space="preserve">  Average number of events per year: 230</t>
    </r>
  </si>
  <si>
    <t>Coaches Office</t>
  </si>
  <si>
    <t>Trainers Room</t>
  </si>
  <si>
    <t>Umpires Entry / Area</t>
  </si>
  <si>
    <r>
      <t xml:space="preserve">Section D.  Lee County Utilities Office
</t>
    </r>
    <r>
      <rPr>
        <b/>
        <sz val="11"/>
        <rFont val="Arial"/>
        <family val="2"/>
      </rPr>
      <t>(service once per week)</t>
    </r>
  </si>
  <si>
    <t>Subtotal Area 1</t>
  </si>
  <si>
    <t>Subtotal Area 2</t>
  </si>
  <si>
    <t>Subtotal Area 3</t>
  </si>
  <si>
    <t>Cost Per Event</t>
  </si>
  <si>
    <t>Number of Events</t>
  </si>
  <si>
    <t>Section D. Other Services as needed</t>
  </si>
  <si>
    <t>Section C. Events Maximum Capacity Total Cost</t>
  </si>
  <si>
    <r>
      <rPr>
        <b/>
        <i/>
        <sz val="14"/>
        <rFont val="Arial"/>
        <family val="2"/>
      </rPr>
      <t xml:space="preserve">Jet Blue Stadium </t>
    </r>
    <r>
      <rPr>
        <b/>
        <i/>
        <sz val="14"/>
        <color rgb="FF0070C0"/>
        <rFont val="Arial"/>
        <family val="2"/>
      </rPr>
      <t xml:space="preserve"> </t>
    </r>
    <r>
      <rPr>
        <b/>
        <i/>
        <sz val="12"/>
        <color rgb="FF0070C0"/>
        <rFont val="Arial"/>
        <family val="2"/>
      </rPr>
      <t xml:space="preserve">
Average number of events per year: 315</t>
    </r>
  </si>
  <si>
    <t>C ITY OF PALMS - PROJECT TOTAL AT MAXIMUM CAPACITY</t>
  </si>
  <si>
    <t>PLAYER DEVELOPMENT CENTER - PROJECT TOTAL AT MAXIMUM CAPACITY</t>
  </si>
  <si>
    <t>TERRY PARK - PROJECT TOTAL AT MAXIMUM CAPACITY</t>
  </si>
  <si>
    <t xml:space="preserve">Section A Total Cost </t>
  </si>
  <si>
    <t>JET BLUE PROJECT TOTAL AT MAXIMUM CAPACITY</t>
  </si>
  <si>
    <t>CITY OF PALM PARK</t>
  </si>
  <si>
    <t>PLAYER DEVELOPMENT COMPLEX</t>
  </si>
  <si>
    <t>TERRY PARK</t>
  </si>
  <si>
    <t>JET BLUE</t>
  </si>
  <si>
    <t>PARK - FACILITY</t>
  </si>
  <si>
    <t>TOTAL AMOUNT</t>
  </si>
  <si>
    <t>COUNTY USE ONLY
PARK - FACILITY TOTAL SUMMARY</t>
  </si>
  <si>
    <t>**DO NOT MODIFY OR INPUT CELL INFORMATION FOR SUMMARY - COUNTY USE ONLY*</t>
  </si>
  <si>
    <t>Cost Per Hour</t>
  </si>
  <si>
    <t>Hourly Price</t>
  </si>
  <si>
    <t>TBD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</si>
</sst>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quot;$&quot;#,##0.00"/>
    <numFmt numFmtId="165" formatCode="#,##0.000"/>
    <numFmt numFmtId="166" formatCode="_([$$-409]* #,##0.00_);_([$$-409]* \(#,##0.00\);_([$$-409]* &quot;-&quot;??_);_(@_)"/>
  </numFmts>
  <fonts count="28">
    <font>
      <sz val="10"/>
      <name val="Arial"/>
    </font>
    <font>
      <sz val="11"/>
      <color theme="1"/>
      <name val="Calibri"/>
      <family val="2"/>
      <scheme val="minor"/>
    </font>
    <font>
      <sz val="10"/>
      <name val="Arial"/>
      <family val="2"/>
    </font>
    <font>
      <sz val="12"/>
      <name val="Arial"/>
      <family val="2"/>
    </font>
    <font>
      <b/>
      <sz val="12"/>
      <name val="Arial"/>
      <family val="2"/>
    </font>
    <font>
      <sz val="10"/>
      <name val="Arial"/>
      <family val="2"/>
    </font>
    <font>
      <b/>
      <sz val="10"/>
      <name val="Arial"/>
      <family val="2"/>
    </font>
    <font>
      <sz val="12"/>
      <color indexed="10"/>
      <name val="Arial"/>
      <family val="2"/>
    </font>
    <font>
      <sz val="12"/>
      <color indexed="12"/>
      <name val="Arial"/>
      <family val="2"/>
    </font>
    <font>
      <sz val="10"/>
      <color indexed="57"/>
      <name val="Arial"/>
      <family val="2"/>
    </font>
    <font>
      <sz val="16"/>
      <name val="Arial"/>
      <family val="2"/>
    </font>
    <font>
      <sz val="14"/>
      <name val="FDOT"/>
    </font>
    <font>
      <sz val="14"/>
      <name val="Arial"/>
      <family val="2"/>
    </font>
    <font>
      <b/>
      <sz val="14"/>
      <name val="Arial"/>
      <family val="2"/>
    </font>
    <font>
      <b/>
      <sz val="18"/>
      <name val="Arial"/>
      <family val="2"/>
    </font>
    <font>
      <b/>
      <i/>
      <sz val="12"/>
      <color rgb="FF0070C0"/>
      <name val="Arial"/>
      <family val="2"/>
    </font>
    <font>
      <sz val="12"/>
      <color theme="1"/>
      <name val="FDOT"/>
    </font>
    <font>
      <sz val="12"/>
      <name val="FDOT"/>
    </font>
    <font>
      <b/>
      <sz val="12"/>
      <name val="FDOT"/>
    </font>
    <font>
      <b/>
      <i/>
      <u/>
      <sz val="12"/>
      <name val="Arial"/>
      <family val="2"/>
    </font>
    <font>
      <sz val="11"/>
      <name val="Arial"/>
      <family val="2"/>
    </font>
    <font>
      <b/>
      <sz val="11"/>
      <name val="Arial"/>
      <family val="2"/>
    </font>
    <font>
      <b/>
      <i/>
      <sz val="14"/>
      <color rgb="FF0070C0"/>
      <name val="Arial"/>
      <family val="2"/>
    </font>
    <font>
      <b/>
      <i/>
      <sz val="14"/>
      <name val="Arial"/>
      <family val="2"/>
    </font>
    <font>
      <b/>
      <i/>
      <sz val="12"/>
      <name val="Arial"/>
      <family val="2"/>
    </font>
    <font>
      <b/>
      <i/>
      <sz val="12"/>
      <color theme="3" tint="0.39997558519241921"/>
      <name val="Arial"/>
      <family val="2"/>
    </font>
    <font>
      <b/>
      <i/>
      <sz val="14"/>
      <name val="FDOT"/>
    </font>
    <font>
      <sz val="8"/>
      <name val="Arial"/>
      <family val="2"/>
    </font>
  </fonts>
  <fills count="11">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1"/>
        <bgColor indexed="64"/>
      </patternFill>
    </fill>
    <fill>
      <patternFill patternType="solid">
        <fgColor theme="0" tint="-0.249977111117893"/>
        <bgColor indexed="64"/>
      </patternFill>
    </fill>
    <fill>
      <patternFill patternType="solid">
        <fgColor theme="0"/>
        <bgColor indexed="64"/>
      </patternFill>
    </fill>
    <fill>
      <patternFill patternType="solid">
        <fgColor theme="6" tint="0.59999389629810485"/>
        <bgColor indexed="64"/>
      </patternFill>
    </fill>
    <fill>
      <patternFill patternType="solid">
        <fgColor theme="2"/>
        <bgColor indexed="64"/>
      </patternFill>
    </fill>
    <fill>
      <patternFill patternType="solid">
        <fgColor theme="4"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2" fillId="0" borderId="0" applyFont="0" applyFill="0" applyBorder="0" applyAlignment="0" applyProtection="0"/>
    <xf numFmtId="0" fontId="5" fillId="0" borderId="0"/>
    <xf numFmtId="43" fontId="2" fillId="0" borderId="0" applyFont="0" applyFill="0" applyBorder="0" applyAlignment="0" applyProtection="0"/>
    <xf numFmtId="0" fontId="5" fillId="0" borderId="0"/>
    <xf numFmtId="0" fontId="1" fillId="0" borderId="0"/>
  </cellStyleXfs>
  <cellXfs count="225">
    <xf numFmtId="0" fontId="0" fillId="0" borderId="0" xfId="0"/>
    <xf numFmtId="0" fontId="3" fillId="0" borderId="0" xfId="0" applyFont="1" applyFill="1" applyBorder="1"/>
    <xf numFmtId="0" fontId="0" fillId="0" borderId="0" xfId="0" applyFill="1" applyBorder="1"/>
    <xf numFmtId="0" fontId="0" fillId="0" borderId="0" xfId="0" applyFill="1" applyBorder="1" applyAlignment="1">
      <alignment vertical="center"/>
    </xf>
    <xf numFmtId="0" fontId="10" fillId="0" borderId="0" xfId="0" applyFont="1" applyFill="1" applyBorder="1" applyAlignment="1">
      <alignment horizontal="center" wrapText="1"/>
    </xf>
    <xf numFmtId="0" fontId="0" fillId="0" borderId="0" xfId="0" applyFill="1" applyBorder="1" applyAlignment="1">
      <alignment horizontal="center"/>
    </xf>
    <xf numFmtId="164" fontId="0" fillId="0" borderId="0" xfId="0" applyNumberFormat="1" applyFill="1" applyBorder="1"/>
    <xf numFmtId="0" fontId="12" fillId="0" borderId="0" xfId="0" applyFont="1" applyFill="1" applyBorder="1"/>
    <xf numFmtId="0" fontId="0" fillId="0" borderId="0" xfId="0" applyFill="1" applyBorder="1" applyAlignment="1">
      <alignment horizontal="left" vertical="center"/>
    </xf>
    <xf numFmtId="0" fontId="12" fillId="0" borderId="0" xfId="0" applyFont="1" applyFill="1" applyBorder="1" applyAlignment="1">
      <alignment horizontal="left" vertical="center"/>
    </xf>
    <xf numFmtId="0" fontId="2" fillId="0" borderId="0" xfId="0" applyFont="1" applyFill="1" applyBorder="1" applyAlignment="1">
      <alignment horizontal="left" vertical="center"/>
    </xf>
    <xf numFmtId="0" fontId="0" fillId="0" borderId="5" xfId="0" applyFill="1" applyBorder="1" applyAlignment="1">
      <alignment horizontal="center"/>
    </xf>
    <xf numFmtId="0" fontId="0" fillId="0" borderId="8" xfId="0" applyFill="1" applyBorder="1" applyAlignment="1">
      <alignment horizontal="center"/>
    </xf>
    <xf numFmtId="0" fontId="6" fillId="0" borderId="8" xfId="0" applyFont="1" applyFill="1" applyBorder="1" applyAlignment="1">
      <alignment horizontal="center"/>
    </xf>
    <xf numFmtId="0" fontId="3" fillId="0" borderId="1" xfId="0" applyFont="1" applyFill="1" applyBorder="1"/>
    <xf numFmtId="44" fontId="12" fillId="0" borderId="1" xfId="1" applyFont="1" applyFill="1" applyBorder="1"/>
    <xf numFmtId="49" fontId="12" fillId="0" borderId="1" xfId="0" applyNumberFormat="1" applyFont="1" applyFill="1" applyBorder="1" applyAlignment="1">
      <alignment horizontal="center"/>
    </xf>
    <xf numFmtId="44" fontId="3" fillId="0" borderId="1" xfId="0" applyNumberFormat="1" applyFont="1" applyFill="1" applyBorder="1" applyAlignment="1">
      <alignment horizontal="left"/>
    </xf>
    <xf numFmtId="44" fontId="8" fillId="0" borderId="0" xfId="1" applyFont="1" applyFill="1" applyBorder="1" applyAlignment="1"/>
    <xf numFmtId="44" fontId="7" fillId="0" borderId="0" xfId="1" applyFont="1" applyFill="1" applyBorder="1" applyAlignment="1"/>
    <xf numFmtId="0" fontId="3" fillId="0" borderId="1" xfId="0" applyNumberFormat="1" applyFont="1" applyFill="1" applyBorder="1" applyAlignment="1">
      <alignment horizontal="left" vertical="center"/>
    </xf>
    <xf numFmtId="0" fontId="0" fillId="0" borderId="6" xfId="0" applyFill="1" applyBorder="1" applyAlignment="1">
      <alignment horizontal="left" vertical="center"/>
    </xf>
    <xf numFmtId="0" fontId="5" fillId="0" borderId="0" xfId="0" applyFont="1" applyFill="1" applyBorder="1" applyAlignment="1">
      <alignment vertical="center" wrapText="1"/>
    </xf>
    <xf numFmtId="0" fontId="0" fillId="0" borderId="6" xfId="0" applyFill="1" applyBorder="1"/>
    <xf numFmtId="0" fontId="9" fillId="0" borderId="0" xfId="0" applyFont="1" applyFill="1" applyBorder="1"/>
    <xf numFmtId="0" fontId="3" fillId="0" borderId="8" xfId="0" applyFont="1" applyFill="1" applyBorder="1" applyAlignment="1">
      <alignment horizontal="center"/>
    </xf>
    <xf numFmtId="44" fontId="3" fillId="0" borderId="0" xfId="0" applyNumberFormat="1" applyFont="1" applyFill="1" applyBorder="1"/>
    <xf numFmtId="0" fontId="3" fillId="0" borderId="6" xfId="0" applyFont="1" applyFill="1" applyBorder="1"/>
    <xf numFmtId="0" fontId="4" fillId="4" borderId="1" xfId="0" applyFont="1" applyFill="1" applyBorder="1" applyAlignment="1">
      <alignment horizontal="left" vertical="center"/>
    </xf>
    <xf numFmtId="0" fontId="4" fillId="4" borderId="1" xfId="0" applyFont="1" applyFill="1" applyBorder="1" applyAlignment="1">
      <alignment horizontal="center" vertical="center"/>
    </xf>
    <xf numFmtId="0" fontId="4" fillId="4" borderId="1" xfId="0" applyNumberFormat="1" applyFont="1" applyFill="1" applyBorder="1" applyAlignment="1">
      <alignment horizontal="center" vertical="center"/>
    </xf>
    <xf numFmtId="0" fontId="3" fillId="0" borderId="0" xfId="0" applyFont="1" applyFill="1" applyBorder="1" applyAlignment="1">
      <alignment horizontal="left" vertical="center"/>
    </xf>
    <xf numFmtId="0" fontId="4" fillId="0" borderId="1" xfId="0" applyFont="1" applyFill="1" applyBorder="1" applyAlignment="1">
      <alignment horizontal="left" vertical="center"/>
    </xf>
    <xf numFmtId="0" fontId="17" fillId="0" borderId="1" xfId="0" applyNumberFormat="1" applyFont="1" applyFill="1" applyBorder="1" applyAlignment="1">
      <alignment horizontal="center" vertical="center"/>
    </xf>
    <xf numFmtId="0" fontId="17" fillId="0" borderId="1" xfId="0" applyNumberFormat="1" applyFont="1" applyFill="1" applyBorder="1" applyAlignment="1">
      <alignment horizontal="left" vertical="center"/>
    </xf>
    <xf numFmtId="0" fontId="3" fillId="0" borderId="1" xfId="0" applyFont="1" applyFill="1" applyBorder="1" applyAlignment="1">
      <alignment horizontal="left" vertical="center"/>
    </xf>
    <xf numFmtId="165" fontId="17" fillId="0" borderId="1" xfId="0" applyNumberFormat="1" applyFont="1" applyFill="1" applyBorder="1" applyAlignment="1">
      <alignment horizontal="center" vertical="center"/>
    </xf>
    <xf numFmtId="1" fontId="18" fillId="0" borderId="1" xfId="4" applyNumberFormat="1" applyFont="1" applyFill="1" applyBorder="1" applyAlignment="1">
      <alignment horizontal="left" vertical="center"/>
    </xf>
    <xf numFmtId="1" fontId="17" fillId="0" borderId="1" xfId="4" applyNumberFormat="1" applyFont="1" applyFill="1" applyBorder="1" applyAlignment="1">
      <alignment horizontal="left" vertical="center"/>
    </xf>
    <xf numFmtId="0" fontId="18" fillId="0" borderId="1" xfId="4" applyFont="1" applyFill="1" applyBorder="1" applyAlignment="1">
      <alignment horizontal="center" vertical="center"/>
    </xf>
    <xf numFmtId="0" fontId="16" fillId="5" borderId="1" xfId="5" applyFont="1" applyFill="1" applyBorder="1"/>
    <xf numFmtId="0" fontId="17" fillId="5" borderId="1" xfId="0" applyNumberFormat="1" applyFont="1" applyFill="1" applyBorder="1" applyAlignment="1">
      <alignment horizontal="center" vertical="center"/>
    </xf>
    <xf numFmtId="0" fontId="4" fillId="4" borderId="1" xfId="0" applyFont="1" applyFill="1" applyBorder="1" applyAlignment="1">
      <alignment horizontal="left" vertical="center" wrapText="1"/>
    </xf>
    <xf numFmtId="0" fontId="18" fillId="0" borderId="1" xfId="0" applyFont="1" applyFill="1" applyBorder="1" applyAlignment="1">
      <alignment vertical="center"/>
    </xf>
    <xf numFmtId="0" fontId="17" fillId="0" borderId="1" xfId="0" applyFont="1" applyFill="1" applyBorder="1" applyAlignment="1">
      <alignment horizontal="left" vertical="center"/>
    </xf>
    <xf numFmtId="0" fontId="17" fillId="0" borderId="1" xfId="0" applyFont="1" applyFill="1" applyBorder="1" applyAlignment="1">
      <alignment vertical="center"/>
    </xf>
    <xf numFmtId="0" fontId="17" fillId="0" borderId="1" xfId="0" applyNumberFormat="1" applyFont="1" applyFill="1" applyBorder="1" applyAlignment="1" applyProtection="1">
      <alignment horizontal="left" vertical="center"/>
      <protection locked="0"/>
    </xf>
    <xf numFmtId="0" fontId="17" fillId="0" borderId="1" xfId="1" applyNumberFormat="1" applyFont="1" applyFill="1" applyBorder="1" applyAlignment="1" applyProtection="1">
      <alignment horizontal="left" vertical="center" wrapText="1"/>
      <protection locked="0"/>
    </xf>
    <xf numFmtId="0" fontId="17" fillId="0" borderId="1" xfId="0" applyNumberFormat="1" applyFont="1" applyFill="1" applyBorder="1" applyAlignment="1" applyProtection="1">
      <alignment horizontal="left" vertical="center" wrapText="1"/>
      <protection locked="0"/>
    </xf>
    <xf numFmtId="0" fontId="18" fillId="0" borderId="1" xfId="0" applyFont="1" applyFill="1" applyBorder="1" applyAlignment="1">
      <alignment horizontal="center" vertical="center"/>
    </xf>
    <xf numFmtId="0" fontId="17" fillId="0" borderId="1" xfId="3" applyNumberFormat="1" applyFont="1" applyFill="1" applyBorder="1" applyAlignment="1">
      <alignment horizontal="center" vertical="center"/>
    </xf>
    <xf numFmtId="0" fontId="18" fillId="0" borderId="1" xfId="0" applyFont="1" applyFill="1" applyBorder="1" applyAlignment="1">
      <alignment horizontal="left" vertical="center"/>
    </xf>
    <xf numFmtId="0" fontId="17" fillId="0" borderId="1" xfId="0" applyFont="1" applyFill="1" applyBorder="1" applyAlignment="1">
      <alignment horizontal="center" vertical="center"/>
    </xf>
    <xf numFmtId="0" fontId="18" fillId="6" borderId="1" xfId="0" applyFont="1" applyFill="1" applyBorder="1" applyAlignment="1">
      <alignment horizontal="center" vertical="center"/>
    </xf>
    <xf numFmtId="0" fontId="17" fillId="6" borderId="1" xfId="0" applyNumberFormat="1" applyFont="1" applyFill="1" applyBorder="1" applyAlignment="1" applyProtection="1">
      <alignment horizontal="left" vertical="center" wrapText="1"/>
      <protection locked="0"/>
    </xf>
    <xf numFmtId="0" fontId="17" fillId="6" borderId="1" xfId="0" applyNumberFormat="1" applyFont="1" applyFill="1" applyBorder="1" applyAlignment="1">
      <alignment horizontal="center" vertical="center"/>
    </xf>
    <xf numFmtId="0" fontId="18" fillId="0" borderId="1" xfId="0" applyFont="1" applyFill="1" applyBorder="1" applyAlignment="1">
      <alignment horizontal="center" vertical="center" wrapText="1"/>
    </xf>
    <xf numFmtId="0" fontId="17" fillId="5" borderId="1" xfId="0" applyNumberFormat="1" applyFont="1" applyFill="1" applyBorder="1" applyAlignment="1">
      <alignment horizontal="left" vertical="center"/>
    </xf>
    <xf numFmtId="0" fontId="18" fillId="2" borderId="1" xfId="0" applyFont="1" applyFill="1" applyBorder="1" applyAlignment="1">
      <alignment horizontal="center" vertical="center"/>
    </xf>
    <xf numFmtId="44" fontId="17" fillId="2" borderId="1" xfId="1" applyFont="1" applyFill="1" applyBorder="1" applyAlignment="1">
      <alignment horizontal="left" vertical="center"/>
    </xf>
    <xf numFmtId="0" fontId="17" fillId="2" borderId="1" xfId="3" applyNumberFormat="1" applyFont="1" applyFill="1" applyBorder="1" applyAlignment="1">
      <alignment horizontal="center" vertical="center"/>
    </xf>
    <xf numFmtId="0" fontId="17" fillId="2" borderId="1" xfId="1" applyNumberFormat="1" applyFont="1" applyFill="1" applyBorder="1" applyAlignment="1">
      <alignment horizontal="left" vertical="center"/>
    </xf>
    <xf numFmtId="0" fontId="17" fillId="0" borderId="1" xfId="0" applyFont="1" applyFill="1" applyBorder="1" applyAlignment="1">
      <alignment horizontal="left" vertical="center" wrapText="1"/>
    </xf>
    <xf numFmtId="0" fontId="3" fillId="2" borderId="1" xfId="0" applyFont="1" applyFill="1" applyBorder="1"/>
    <xf numFmtId="0" fontId="3" fillId="2" borderId="1" xfId="0" applyNumberFormat="1" applyFont="1" applyFill="1" applyBorder="1" applyAlignment="1">
      <alignment horizontal="center"/>
    </xf>
    <xf numFmtId="0" fontId="3" fillId="2" borderId="1" xfId="0" applyNumberFormat="1" applyFont="1" applyFill="1" applyBorder="1"/>
    <xf numFmtId="0" fontId="3" fillId="0" borderId="0" xfId="0" applyFont="1" applyBorder="1"/>
    <xf numFmtId="0" fontId="3" fillId="0" borderId="8" xfId="0" applyFont="1" applyBorder="1"/>
    <xf numFmtId="0" fontId="3" fillId="0" borderId="0" xfId="0" applyNumberFormat="1" applyFont="1" applyBorder="1" applyAlignment="1">
      <alignment horizontal="center"/>
    </xf>
    <xf numFmtId="0" fontId="3" fillId="0" borderId="0" xfId="0" applyNumberFormat="1" applyFont="1" applyBorder="1"/>
    <xf numFmtId="0" fontId="17" fillId="5" borderId="1" xfId="0" applyNumberFormat="1" applyFont="1" applyFill="1" applyBorder="1" applyAlignment="1" applyProtection="1">
      <alignment horizontal="left" vertical="center" wrapText="1"/>
      <protection locked="0"/>
    </xf>
    <xf numFmtId="0" fontId="3" fillId="0" borderId="1" xfId="0" applyNumberFormat="1" applyFont="1" applyFill="1" applyBorder="1" applyAlignment="1">
      <alignment horizontal="center" vertical="center"/>
    </xf>
    <xf numFmtId="0" fontId="4" fillId="0" borderId="1" xfId="0" applyNumberFormat="1" applyFont="1" applyFill="1" applyBorder="1" applyAlignment="1">
      <alignment horizontal="left" vertical="center"/>
    </xf>
    <xf numFmtId="0" fontId="17" fillId="0" borderId="1" xfId="4" applyFont="1" applyFill="1" applyBorder="1" applyAlignment="1">
      <alignment horizontal="left" vertical="center"/>
    </xf>
    <xf numFmtId="0" fontId="4" fillId="0" borderId="1" xfId="0" applyNumberFormat="1" applyFont="1" applyFill="1" applyBorder="1" applyAlignment="1">
      <alignment horizontal="center" vertical="center"/>
    </xf>
    <xf numFmtId="0" fontId="4" fillId="4" borderId="1" xfId="0" applyFont="1" applyFill="1" applyBorder="1" applyAlignment="1">
      <alignment horizontal="center" vertical="center" wrapText="1"/>
    </xf>
    <xf numFmtId="0" fontId="3" fillId="0" borderId="6" xfId="0" applyFont="1" applyFill="1" applyBorder="1" applyAlignment="1"/>
    <xf numFmtId="0" fontId="3" fillId="0" borderId="0" xfId="0" applyFont="1" applyFill="1" applyBorder="1" applyAlignment="1"/>
    <xf numFmtId="0" fontId="16" fillId="0" borderId="1" xfId="5" applyFont="1" applyFill="1" applyBorder="1" applyAlignment="1">
      <alignment horizontal="left"/>
    </xf>
    <xf numFmtId="44" fontId="17" fillId="0" borderId="1" xfId="0" applyNumberFormat="1" applyFont="1" applyFill="1" applyBorder="1" applyAlignment="1">
      <alignment horizontal="left" vertical="center"/>
    </xf>
    <xf numFmtId="44" fontId="17" fillId="0" borderId="1" xfId="1" applyFont="1" applyFill="1" applyBorder="1" applyAlignment="1">
      <alignment horizontal="left" vertical="center"/>
    </xf>
    <xf numFmtId="1" fontId="17" fillId="0" borderId="1" xfId="0" applyNumberFormat="1" applyFont="1" applyFill="1" applyBorder="1" applyAlignment="1">
      <alignment vertical="center"/>
    </xf>
    <xf numFmtId="44" fontId="3" fillId="0" borderId="0" xfId="0" applyNumberFormat="1" applyFont="1" applyFill="1" applyBorder="1" applyAlignment="1"/>
    <xf numFmtId="0" fontId="4" fillId="0" borderId="1" xfId="0" applyFont="1" applyFill="1" applyBorder="1" applyAlignment="1">
      <alignment horizontal="center" vertical="center"/>
    </xf>
    <xf numFmtId="44" fontId="4" fillId="0" borderId="1" xfId="0" applyNumberFormat="1" applyFont="1" applyFill="1" applyBorder="1" applyAlignment="1">
      <alignment horizontal="left" vertical="center"/>
    </xf>
    <xf numFmtId="0" fontId="3" fillId="0" borderId="1" xfId="0" applyFont="1" applyFill="1" applyBorder="1" applyAlignment="1">
      <alignment horizontal="center" vertical="center"/>
    </xf>
    <xf numFmtId="44" fontId="3" fillId="0" borderId="1" xfId="0" applyNumberFormat="1" applyFont="1" applyFill="1" applyBorder="1" applyAlignment="1">
      <alignment horizontal="left" vertical="center"/>
    </xf>
    <xf numFmtId="44" fontId="10" fillId="0" borderId="9" xfId="0" applyNumberFormat="1" applyFont="1" applyFill="1" applyBorder="1" applyAlignment="1">
      <alignment horizontal="center" wrapText="1"/>
    </xf>
    <xf numFmtId="44" fontId="0" fillId="0" borderId="9" xfId="0" applyNumberFormat="1" applyFill="1" applyBorder="1" applyAlignment="1">
      <alignment horizontal="center" vertical="center"/>
    </xf>
    <xf numFmtId="0" fontId="18" fillId="0" borderId="1" xfId="4" applyFont="1" applyFill="1" applyBorder="1" applyAlignment="1">
      <alignment horizontal="center" vertical="center" wrapText="1"/>
    </xf>
    <xf numFmtId="1" fontId="17" fillId="0" borderId="1" xfId="4" applyNumberFormat="1" applyFont="1" applyFill="1" applyBorder="1" applyAlignment="1">
      <alignment horizontal="left" vertical="center" wrapText="1"/>
    </xf>
    <xf numFmtId="0" fontId="16" fillId="0" borderId="1" xfId="5" applyFont="1" applyFill="1" applyBorder="1" applyAlignment="1">
      <alignment horizontal="center"/>
    </xf>
    <xf numFmtId="0" fontId="17" fillId="0" borderId="1" xfId="0" applyFont="1" applyFill="1" applyBorder="1" applyAlignment="1">
      <alignment horizontal="left" vertical="center"/>
    </xf>
    <xf numFmtId="165" fontId="11" fillId="7" borderId="1" xfId="0" applyNumberFormat="1" applyFont="1" applyFill="1" applyBorder="1" applyAlignment="1">
      <alignment horizontal="right" vertical="center"/>
    </xf>
    <xf numFmtId="1" fontId="18" fillId="7" borderId="1" xfId="4" applyNumberFormat="1" applyFont="1" applyFill="1" applyBorder="1" applyAlignment="1">
      <alignment horizontal="left" vertical="center"/>
    </xf>
    <xf numFmtId="0" fontId="17" fillId="7" borderId="1" xfId="0" applyFont="1" applyFill="1" applyBorder="1" applyAlignment="1">
      <alignment horizontal="left" vertical="center"/>
    </xf>
    <xf numFmtId="0" fontId="17" fillId="7" borderId="1" xfId="0" applyNumberFormat="1" applyFont="1" applyFill="1" applyBorder="1" applyAlignment="1">
      <alignment horizontal="center" vertical="center"/>
    </xf>
    <xf numFmtId="0" fontId="3" fillId="7" borderId="1" xfId="0" applyFont="1" applyFill="1" applyBorder="1" applyAlignment="1">
      <alignment horizontal="center" vertical="center"/>
    </xf>
    <xf numFmtId="44" fontId="3" fillId="7" borderId="1" xfId="0" applyNumberFormat="1" applyFont="1" applyFill="1" applyBorder="1" applyAlignment="1">
      <alignment horizontal="left" vertical="center"/>
    </xf>
    <xf numFmtId="165" fontId="17" fillId="7" borderId="1" xfId="0" applyNumberFormat="1" applyFont="1" applyFill="1" applyBorder="1" applyAlignment="1">
      <alignment horizontal="right" vertical="center"/>
    </xf>
    <xf numFmtId="0" fontId="17" fillId="7" borderId="1" xfId="3" applyNumberFormat="1" applyFont="1" applyFill="1" applyBorder="1" applyAlignment="1">
      <alignment horizontal="center" vertical="center"/>
    </xf>
    <xf numFmtId="0" fontId="13" fillId="2" borderId="1" xfId="0" applyFont="1" applyFill="1" applyBorder="1" applyAlignment="1">
      <alignment horizontal="center" vertical="center"/>
    </xf>
    <xf numFmtId="49" fontId="13" fillId="2" borderId="1" xfId="0" applyNumberFormat="1" applyFont="1" applyFill="1" applyBorder="1" applyAlignment="1">
      <alignment horizontal="center" vertical="center"/>
    </xf>
    <xf numFmtId="0" fontId="13" fillId="0" borderId="1" xfId="0" applyFont="1" applyFill="1" applyBorder="1" applyAlignment="1">
      <alignment horizontal="center"/>
    </xf>
    <xf numFmtId="44" fontId="12" fillId="0" borderId="1" xfId="1" applyFont="1" applyFill="1" applyBorder="1" applyAlignment="1">
      <alignment horizontal="center"/>
    </xf>
    <xf numFmtId="164" fontId="0" fillId="0" borderId="0" xfId="0" applyNumberFormat="1" applyFill="1" applyBorder="1" applyAlignment="1">
      <alignment horizontal="center"/>
    </xf>
    <xf numFmtId="0" fontId="0" fillId="0" borderId="0" xfId="0" applyFill="1" applyBorder="1" applyAlignment="1">
      <alignment horizontal="center" vertical="center"/>
    </xf>
    <xf numFmtId="0" fontId="18" fillId="0" borderId="1" xfId="0" applyFont="1" applyFill="1" applyBorder="1" applyAlignment="1">
      <alignment horizontal="right" vertical="center"/>
    </xf>
    <xf numFmtId="1" fontId="18" fillId="0" borderId="1" xfId="0" applyNumberFormat="1" applyFont="1" applyFill="1" applyBorder="1" applyAlignment="1">
      <alignment horizontal="center" vertical="center"/>
    </xf>
    <xf numFmtId="0" fontId="18" fillId="7" borderId="1" xfId="0" applyFont="1" applyFill="1" applyBorder="1" applyAlignment="1">
      <alignment horizontal="center" vertical="center"/>
    </xf>
    <xf numFmtId="0" fontId="19" fillId="4" borderId="1" xfId="0" applyFont="1" applyFill="1" applyBorder="1" applyAlignment="1">
      <alignment horizontal="left" vertical="center" wrapText="1"/>
    </xf>
    <xf numFmtId="166" fontId="12" fillId="0" borderId="1" xfId="1" applyNumberFormat="1" applyFont="1" applyFill="1" applyBorder="1" applyAlignment="1">
      <alignment horizontal="left" vertical="center"/>
    </xf>
    <xf numFmtId="0" fontId="11" fillId="7" borderId="0" xfId="0" applyFont="1" applyFill="1" applyBorder="1" applyAlignment="1">
      <alignment horizontal="left" vertical="center"/>
    </xf>
    <xf numFmtId="0" fontId="11" fillId="7" borderId="0" xfId="0" applyFont="1" applyFill="1" applyBorder="1" applyAlignment="1">
      <alignment horizontal="left" vertical="center" wrapText="1"/>
    </xf>
    <xf numFmtId="165" fontId="11" fillId="7" borderId="0" xfId="0" applyNumberFormat="1" applyFont="1" applyFill="1" applyBorder="1" applyAlignment="1">
      <alignment horizontal="center" vertical="center"/>
    </xf>
    <xf numFmtId="44" fontId="11" fillId="7" borderId="0" xfId="0" applyNumberFormat="1" applyFont="1" applyFill="1" applyBorder="1" applyAlignment="1">
      <alignment horizontal="left" vertical="center"/>
    </xf>
    <xf numFmtId="0" fontId="0" fillId="7" borderId="0" xfId="0" applyFill="1" applyBorder="1"/>
    <xf numFmtId="0" fontId="2" fillId="7" borderId="0" xfId="0" applyFont="1" applyFill="1" applyBorder="1" applyAlignment="1">
      <alignment horizontal="left" vertical="center"/>
    </xf>
    <xf numFmtId="44" fontId="16" fillId="0" borderId="1" xfId="5" applyNumberFormat="1" applyFont="1" applyFill="1" applyBorder="1" applyAlignment="1">
      <alignment horizontal="left"/>
    </xf>
    <xf numFmtId="44" fontId="17" fillId="0" borderId="1" xfId="0" applyNumberFormat="1" applyFont="1" applyFill="1" applyBorder="1" applyAlignment="1" applyProtection="1">
      <alignment horizontal="left" vertical="center"/>
      <protection locked="0"/>
    </xf>
    <xf numFmtId="44" fontId="17" fillId="7" borderId="1" xfId="0" applyNumberFormat="1" applyFont="1" applyFill="1" applyBorder="1" applyAlignment="1">
      <alignment horizontal="left" vertical="center"/>
    </xf>
    <xf numFmtId="43" fontId="17" fillId="0" borderId="1" xfId="0" applyNumberFormat="1" applyFont="1" applyFill="1" applyBorder="1" applyAlignment="1">
      <alignment horizontal="left" vertical="center"/>
    </xf>
    <xf numFmtId="44" fontId="17" fillId="0" borderId="1" xfId="1" applyNumberFormat="1" applyFont="1" applyFill="1" applyBorder="1" applyAlignment="1">
      <alignment horizontal="left" vertical="center"/>
    </xf>
    <xf numFmtId="44" fontId="17" fillId="0" borderId="10" xfId="0" applyNumberFormat="1" applyFont="1" applyFill="1" applyBorder="1" applyAlignment="1">
      <alignment horizontal="left" vertical="center"/>
    </xf>
    <xf numFmtId="44" fontId="16" fillId="0" borderId="1" xfId="5" applyNumberFormat="1" applyFont="1" applyFill="1" applyBorder="1"/>
    <xf numFmtId="44" fontId="17" fillId="7" borderId="1" xfId="0" applyNumberFormat="1" applyFont="1" applyFill="1" applyBorder="1" applyAlignment="1" applyProtection="1">
      <alignment horizontal="left" vertical="center"/>
      <protection locked="0"/>
    </xf>
    <xf numFmtId="44" fontId="17" fillId="7" borderId="1" xfId="0" applyNumberFormat="1" applyFont="1" applyFill="1" applyBorder="1" applyAlignment="1" applyProtection="1">
      <alignment horizontal="left" vertical="center" wrapText="1"/>
      <protection locked="0"/>
    </xf>
    <xf numFmtId="44" fontId="17" fillId="0" borderId="1" xfId="0" applyNumberFormat="1" applyFont="1" applyFill="1" applyBorder="1" applyAlignment="1">
      <alignment horizontal="center" vertical="center"/>
    </xf>
    <xf numFmtId="44" fontId="17" fillId="0" borderId="1" xfId="0" applyNumberFormat="1" applyFont="1" applyFill="1" applyBorder="1" applyAlignment="1" applyProtection="1">
      <alignment horizontal="left" vertical="center" wrapText="1"/>
      <protection locked="0"/>
    </xf>
    <xf numFmtId="0" fontId="13" fillId="0" borderId="0" xfId="0" applyFont="1" applyFill="1" applyBorder="1" applyAlignment="1">
      <alignment horizontal="right" vertical="center" wrapText="1"/>
    </xf>
    <xf numFmtId="0" fontId="13" fillId="0" borderId="0" xfId="0" applyFont="1" applyFill="1" applyBorder="1" applyAlignment="1">
      <alignment horizontal="center" vertical="center"/>
    </xf>
    <xf numFmtId="49" fontId="13" fillId="0" borderId="0" xfId="0" applyNumberFormat="1" applyFont="1" applyFill="1" applyBorder="1" applyAlignment="1">
      <alignment horizontal="center" vertical="center"/>
    </xf>
    <xf numFmtId="44" fontId="13" fillId="0" borderId="0" xfId="0" applyNumberFormat="1" applyFont="1" applyFill="1" applyBorder="1" applyAlignment="1">
      <alignment horizontal="left" vertical="center"/>
    </xf>
    <xf numFmtId="44" fontId="16" fillId="0" borderId="1" xfId="5" applyNumberFormat="1" applyFont="1" applyFill="1" applyBorder="1" applyAlignment="1">
      <alignment horizontal="left" vertical="center"/>
    </xf>
    <xf numFmtId="0" fontId="13" fillId="2" borderId="1" xfId="0" applyFont="1" applyFill="1" applyBorder="1" applyAlignment="1">
      <alignment horizontal="left" vertical="center" wrapText="1"/>
    </xf>
    <xf numFmtId="44" fontId="13" fillId="2" borderId="1" xfId="0" applyNumberFormat="1" applyFont="1" applyFill="1" applyBorder="1" applyAlignment="1">
      <alignment horizontal="center" vertical="center"/>
    </xf>
    <xf numFmtId="0" fontId="13" fillId="2" borderId="11" xfId="0" applyFont="1" applyFill="1" applyBorder="1" applyAlignment="1">
      <alignment horizontal="left" vertical="center" wrapText="1"/>
    </xf>
    <xf numFmtId="0" fontId="13" fillId="2" borderId="11" xfId="0" applyFont="1" applyFill="1" applyBorder="1" applyAlignment="1">
      <alignment horizontal="center" vertical="center"/>
    </xf>
    <xf numFmtId="49" fontId="13" fillId="2" borderId="11" xfId="0" applyNumberFormat="1" applyFont="1" applyFill="1" applyBorder="1" applyAlignment="1">
      <alignment horizontal="center" vertical="center"/>
    </xf>
    <xf numFmtId="44" fontId="13" fillId="2" borderId="11" xfId="0" applyNumberFormat="1" applyFont="1" applyFill="1" applyBorder="1" applyAlignment="1">
      <alignment horizontal="center" vertical="center"/>
    </xf>
    <xf numFmtId="1" fontId="17" fillId="7" borderId="1" xfId="0" applyNumberFormat="1" applyFont="1" applyFill="1" applyBorder="1" applyAlignment="1">
      <alignment vertical="center"/>
    </xf>
    <xf numFmtId="49" fontId="17" fillId="0" borderId="1" xfId="0" applyNumberFormat="1" applyFont="1" applyFill="1" applyBorder="1" applyAlignment="1">
      <alignment horizontal="center" vertical="center"/>
    </xf>
    <xf numFmtId="44" fontId="17" fillId="0" borderId="1" xfId="0" applyNumberFormat="1" applyFont="1" applyFill="1" applyBorder="1" applyAlignment="1">
      <alignment horizontal="left" vertical="center" wrapText="1"/>
    </xf>
    <xf numFmtId="3" fontId="17" fillId="0" borderId="1" xfId="0" applyNumberFormat="1" applyFont="1" applyFill="1" applyBorder="1" applyAlignment="1">
      <alignment horizontal="center" vertical="center"/>
    </xf>
    <xf numFmtId="0" fontId="4" fillId="0" borderId="1" xfId="0" applyFont="1" applyFill="1" applyBorder="1"/>
    <xf numFmtId="0" fontId="18" fillId="0" borderId="1" xfId="0" applyNumberFormat="1" applyFont="1" applyFill="1" applyBorder="1" applyAlignment="1" applyProtection="1">
      <alignment horizontal="center" vertical="center"/>
      <protection locked="0"/>
    </xf>
    <xf numFmtId="44" fontId="17" fillId="0" borderId="1" xfId="1" applyNumberFormat="1" applyFont="1" applyFill="1" applyBorder="1" applyAlignment="1" applyProtection="1">
      <alignment horizontal="left" vertical="center"/>
      <protection locked="0"/>
    </xf>
    <xf numFmtId="165" fontId="17" fillId="0" borderId="1" xfId="0" applyNumberFormat="1" applyFont="1" applyFill="1" applyBorder="1" applyAlignment="1">
      <alignment horizontal="right" vertical="center"/>
    </xf>
    <xf numFmtId="166" fontId="17" fillId="0" borderId="1" xfId="1" applyNumberFormat="1" applyFont="1" applyFill="1" applyBorder="1" applyAlignment="1">
      <alignment horizontal="left" vertical="center"/>
    </xf>
    <xf numFmtId="165" fontId="17" fillId="0" borderId="1" xfId="0" applyNumberFormat="1" applyFont="1" applyFill="1" applyBorder="1" applyAlignment="1">
      <alignment horizontal="right" vertical="center" wrapText="1"/>
    </xf>
    <xf numFmtId="37" fontId="17" fillId="0" borderId="1" xfId="0" applyNumberFormat="1" applyFont="1" applyFill="1" applyBorder="1" applyAlignment="1">
      <alignment horizontal="center" vertical="center"/>
    </xf>
    <xf numFmtId="0" fontId="13" fillId="2" borderId="1" xfId="0" applyFont="1" applyFill="1" applyBorder="1" applyAlignment="1">
      <alignment horizontal="left" vertical="center"/>
    </xf>
    <xf numFmtId="0" fontId="13" fillId="2" borderId="1" xfId="0" applyNumberFormat="1" applyFont="1" applyFill="1" applyBorder="1" applyAlignment="1">
      <alignment horizontal="center" vertical="center"/>
    </xf>
    <xf numFmtId="0" fontId="3" fillId="0" borderId="1" xfId="0" applyNumberFormat="1" applyFont="1" applyFill="1" applyBorder="1" applyAlignment="1">
      <alignment horizontal="right" vertical="center"/>
    </xf>
    <xf numFmtId="0" fontId="18" fillId="7" borderId="1" xfId="0" applyFont="1" applyFill="1" applyBorder="1" applyAlignment="1">
      <alignment horizontal="left" vertical="center"/>
    </xf>
    <xf numFmtId="0" fontId="17" fillId="7" borderId="1" xfId="0" applyFont="1" applyFill="1" applyBorder="1" applyAlignment="1">
      <alignment horizontal="center" vertical="center"/>
    </xf>
    <xf numFmtId="44" fontId="18" fillId="0" borderId="1" xfId="1" applyFont="1" applyFill="1" applyBorder="1" applyAlignment="1">
      <alignment horizontal="left" vertical="center" wrapText="1"/>
    </xf>
    <xf numFmtId="0" fontId="18" fillId="0" borderId="1" xfId="0" applyNumberFormat="1" applyFont="1" applyFill="1" applyBorder="1" applyAlignment="1">
      <alignment horizontal="center" vertical="center"/>
    </xf>
    <xf numFmtId="44" fontId="18" fillId="0" borderId="1" xfId="1" applyFont="1" applyFill="1" applyBorder="1" applyAlignment="1">
      <alignment horizontal="left" vertical="center"/>
    </xf>
    <xf numFmtId="0" fontId="18" fillId="7" borderId="1" xfId="0" applyFont="1" applyFill="1" applyBorder="1" applyAlignment="1">
      <alignment horizontal="right" vertical="center"/>
    </xf>
    <xf numFmtId="0" fontId="17" fillId="0" borderId="1" xfId="1" applyNumberFormat="1" applyFont="1" applyFill="1" applyBorder="1" applyAlignment="1">
      <alignment horizontal="left" vertical="center"/>
    </xf>
    <xf numFmtId="44" fontId="3" fillId="7" borderId="14" xfId="0" applyNumberFormat="1" applyFont="1" applyFill="1" applyBorder="1" applyAlignment="1">
      <alignment horizontal="left" vertical="center"/>
    </xf>
    <xf numFmtId="44" fontId="17" fillId="7" borderId="1" xfId="1" applyFont="1" applyFill="1" applyBorder="1" applyAlignment="1">
      <alignment horizontal="left" vertical="center"/>
    </xf>
    <xf numFmtId="49" fontId="17" fillId="7" borderId="1" xfId="3" applyNumberFormat="1" applyFont="1" applyFill="1" applyBorder="1" applyAlignment="1">
      <alignment horizontal="center" vertical="center"/>
    </xf>
    <xf numFmtId="0" fontId="18" fillId="0" borderId="0" xfId="0" applyFont="1" applyFill="1" applyBorder="1" applyAlignment="1">
      <alignment horizontal="right" vertical="center"/>
    </xf>
    <xf numFmtId="0" fontId="17" fillId="0" borderId="0" xfId="0" applyNumberFormat="1" applyFont="1" applyFill="1" applyBorder="1" applyAlignment="1">
      <alignment horizontal="left" vertical="center"/>
    </xf>
    <xf numFmtId="0" fontId="17" fillId="0" borderId="0" xfId="0" applyNumberFormat="1" applyFont="1" applyFill="1" applyBorder="1" applyAlignment="1">
      <alignment horizontal="center" vertical="center"/>
    </xf>
    <xf numFmtId="44" fontId="17" fillId="0" borderId="0" xfId="0" applyNumberFormat="1" applyFont="1" applyFill="1" applyBorder="1" applyAlignment="1">
      <alignment horizontal="left" vertical="center"/>
    </xf>
    <xf numFmtId="44" fontId="13" fillId="8" borderId="1" xfId="0" applyNumberFormat="1" applyFont="1" applyFill="1" applyBorder="1" applyAlignment="1">
      <alignment horizontal="left" vertical="center"/>
    </xf>
    <xf numFmtId="0" fontId="18" fillId="8" borderId="1" xfId="0" applyFont="1" applyFill="1" applyBorder="1" applyAlignment="1">
      <alignment horizontal="right" vertical="center" wrapText="1"/>
    </xf>
    <xf numFmtId="0" fontId="16" fillId="8" borderId="1" xfId="5" applyFont="1" applyFill="1" applyBorder="1"/>
    <xf numFmtId="0" fontId="17" fillId="8" borderId="1" xfId="0" applyNumberFormat="1" applyFont="1" applyFill="1" applyBorder="1" applyAlignment="1">
      <alignment horizontal="center" vertical="center"/>
    </xf>
    <xf numFmtId="44" fontId="17" fillId="8" borderId="1" xfId="0" applyNumberFormat="1" applyFont="1" applyFill="1" applyBorder="1" applyAlignment="1">
      <alignment horizontal="left" vertical="center"/>
    </xf>
    <xf numFmtId="0" fontId="18" fillId="8" borderId="1" xfId="0" applyFont="1" applyFill="1" applyBorder="1" applyAlignment="1">
      <alignment horizontal="right" vertical="center"/>
    </xf>
    <xf numFmtId="44" fontId="17" fillId="8" borderId="1" xfId="1" applyFont="1" applyFill="1" applyBorder="1" applyAlignment="1">
      <alignment horizontal="left" vertical="center"/>
    </xf>
    <xf numFmtId="0" fontId="17" fillId="8" borderId="1" xfId="3" applyNumberFormat="1" applyFont="1" applyFill="1" applyBorder="1" applyAlignment="1">
      <alignment horizontal="center" vertical="center"/>
    </xf>
    <xf numFmtId="44" fontId="17" fillId="8" borderId="1" xfId="0" applyNumberFormat="1" applyFont="1" applyFill="1" applyBorder="1" applyAlignment="1" applyProtection="1">
      <alignment horizontal="left" vertical="center" wrapText="1"/>
      <protection locked="0"/>
    </xf>
    <xf numFmtId="44" fontId="17" fillId="8" borderId="10" xfId="0" applyNumberFormat="1" applyFont="1" applyFill="1" applyBorder="1" applyAlignment="1">
      <alignment horizontal="left" vertical="center"/>
    </xf>
    <xf numFmtId="44" fontId="3" fillId="8" borderId="1" xfId="0" applyNumberFormat="1" applyFont="1" applyFill="1" applyBorder="1" applyAlignment="1">
      <alignment horizontal="left" vertical="center"/>
    </xf>
    <xf numFmtId="44" fontId="13" fillId="8" borderId="14" xfId="0" applyNumberFormat="1" applyFont="1" applyFill="1" applyBorder="1" applyAlignment="1">
      <alignment horizontal="left" vertical="center"/>
    </xf>
    <xf numFmtId="166" fontId="17" fillId="8" borderId="1" xfId="1" applyNumberFormat="1" applyFont="1" applyFill="1" applyBorder="1" applyAlignment="1">
      <alignment horizontal="left" vertical="center"/>
    </xf>
    <xf numFmtId="0" fontId="13" fillId="8" borderId="1" xfId="0" applyFont="1" applyFill="1" applyBorder="1" applyAlignment="1">
      <alignment horizontal="right" vertical="center" wrapText="1"/>
    </xf>
    <xf numFmtId="44" fontId="17" fillId="8" borderId="1" xfId="1" applyNumberFormat="1" applyFont="1" applyFill="1" applyBorder="1" applyAlignment="1">
      <alignment horizontal="left" vertical="center"/>
    </xf>
    <xf numFmtId="0" fontId="18" fillId="8" borderId="1" xfId="4" applyFont="1" applyFill="1" applyBorder="1" applyAlignment="1">
      <alignment horizontal="right" vertical="center"/>
    </xf>
    <xf numFmtId="0" fontId="3" fillId="0" borderId="0" xfId="0" applyFont="1" applyFill="1" applyBorder="1" applyAlignment="1">
      <alignment horizontal="left" vertical="center" wrapText="1"/>
    </xf>
    <xf numFmtId="0" fontId="2" fillId="0" borderId="1" xfId="0" applyFont="1" applyFill="1" applyBorder="1"/>
    <xf numFmtId="166" fontId="2" fillId="0" borderId="1" xfId="0" applyNumberFormat="1" applyFont="1" applyFill="1" applyBorder="1"/>
    <xf numFmtId="44" fontId="2" fillId="0" borderId="1" xfId="0" applyNumberFormat="1" applyFont="1" applyFill="1" applyBorder="1"/>
    <xf numFmtId="0" fontId="2" fillId="10" borderId="1" xfId="0" applyFont="1" applyFill="1" applyBorder="1" applyAlignment="1">
      <alignment horizontal="center" vertical="center" wrapText="1"/>
    </xf>
    <xf numFmtId="0" fontId="2" fillId="10" borderId="1" xfId="0" applyFont="1" applyFill="1" applyBorder="1" applyAlignment="1">
      <alignment horizontal="center" vertical="center"/>
    </xf>
    <xf numFmtId="0" fontId="6" fillId="9" borderId="12" xfId="0" applyFont="1" applyFill="1" applyBorder="1" applyAlignment="1">
      <alignment horizontal="center" vertical="center" wrapText="1"/>
    </xf>
    <xf numFmtId="0" fontId="2" fillId="9" borderId="14" xfId="0" applyFont="1" applyFill="1" applyBorder="1" applyAlignment="1">
      <alignment horizontal="center" vertical="center"/>
    </xf>
    <xf numFmtId="0" fontId="27" fillId="4" borderId="12" xfId="0" applyFont="1" applyFill="1" applyBorder="1" applyAlignment="1">
      <alignment horizontal="center"/>
    </xf>
    <xf numFmtId="0" fontId="27" fillId="4" borderId="14" xfId="0" applyFont="1" applyFill="1" applyBorder="1" applyAlignment="1">
      <alignment horizontal="center"/>
    </xf>
    <xf numFmtId="0" fontId="26" fillId="3" borderId="12" xfId="0" applyFont="1" applyFill="1" applyBorder="1" applyAlignment="1">
      <alignment horizontal="center" vertical="center" wrapText="1"/>
    </xf>
    <xf numFmtId="0" fontId="26" fillId="3" borderId="13" xfId="0" applyFont="1" applyFill="1" applyBorder="1" applyAlignment="1">
      <alignment horizontal="center" vertical="center" wrapText="1"/>
    </xf>
    <xf numFmtId="0" fontId="26" fillId="3" borderId="14" xfId="0" applyFont="1" applyFill="1" applyBorder="1" applyAlignment="1">
      <alignment horizontal="center" vertical="center" wrapText="1"/>
    </xf>
    <xf numFmtId="166" fontId="13" fillId="8" borderId="12" xfId="0" applyNumberFormat="1" applyFont="1" applyFill="1" applyBorder="1" applyAlignment="1">
      <alignment horizontal="center" vertical="center"/>
    </xf>
    <xf numFmtId="0" fontId="13" fillId="8" borderId="13" xfId="0" applyFont="1" applyFill="1" applyBorder="1" applyAlignment="1">
      <alignment horizontal="center" vertical="center"/>
    </xf>
    <xf numFmtId="0" fontId="13" fillId="8" borderId="14" xfId="0" applyFont="1" applyFill="1" applyBorder="1" applyAlignment="1">
      <alignment horizontal="center" vertical="center"/>
    </xf>
    <xf numFmtId="0" fontId="14" fillId="0" borderId="6"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6" fillId="0" borderId="3" xfId="0" applyFont="1" applyFill="1" applyBorder="1" applyAlignment="1">
      <alignment horizontal="left"/>
    </xf>
    <xf numFmtId="0" fontId="6" fillId="0" borderId="4" xfId="0" applyFont="1" applyFill="1" applyBorder="1" applyAlignment="1">
      <alignment horizontal="left"/>
    </xf>
    <xf numFmtId="0" fontId="20" fillId="0" borderId="8"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9" xfId="0" applyFont="1" applyFill="1" applyBorder="1" applyAlignment="1">
      <alignment horizontal="left" vertical="top" wrapText="1"/>
    </xf>
    <xf numFmtId="0" fontId="20" fillId="0" borderId="2" xfId="0" applyFont="1" applyFill="1" applyBorder="1" applyAlignment="1">
      <alignment horizontal="left" vertical="top" wrapText="1"/>
    </xf>
    <xf numFmtId="0" fontId="20" fillId="0" borderId="3" xfId="0" applyFont="1" applyFill="1" applyBorder="1" applyAlignment="1">
      <alignment horizontal="left" vertical="top" wrapText="1"/>
    </xf>
    <xf numFmtId="0" fontId="20" fillId="0" borderId="4" xfId="0" applyFont="1" applyFill="1" applyBorder="1" applyAlignment="1">
      <alignment horizontal="left" vertical="top" wrapText="1"/>
    </xf>
    <xf numFmtId="0" fontId="15" fillId="3" borderId="1" xfId="0" applyFont="1" applyFill="1" applyBorder="1" applyAlignment="1">
      <alignment horizontal="center" vertical="center" wrapText="1"/>
    </xf>
    <xf numFmtId="0" fontId="5" fillId="0" borderId="3" xfId="0" applyFont="1" applyFill="1" applyBorder="1" applyAlignment="1">
      <alignment horizontal="left"/>
    </xf>
    <xf numFmtId="0" fontId="5" fillId="0" borderId="4" xfId="0" applyFont="1" applyFill="1" applyBorder="1" applyAlignment="1">
      <alignment horizontal="left"/>
    </xf>
    <xf numFmtId="0" fontId="18" fillId="8" borderId="12" xfId="0" applyFont="1" applyFill="1" applyBorder="1" applyAlignment="1">
      <alignment horizontal="right" vertical="center"/>
    </xf>
    <xf numFmtId="0" fontId="18" fillId="8" borderId="13" xfId="0" applyFont="1" applyFill="1" applyBorder="1" applyAlignment="1">
      <alignment horizontal="right" vertical="center"/>
    </xf>
    <xf numFmtId="0" fontId="18" fillId="8" borderId="14" xfId="0" applyFont="1" applyFill="1" applyBorder="1" applyAlignment="1">
      <alignment horizontal="right" vertical="center"/>
    </xf>
    <xf numFmtId="0" fontId="24" fillId="3" borderId="1" xfId="0" applyFont="1" applyFill="1" applyBorder="1" applyAlignment="1">
      <alignment horizontal="center" vertical="center" wrapText="1"/>
    </xf>
    <xf numFmtId="0" fontId="18" fillId="8" borderId="12" xfId="0" applyFont="1" applyFill="1" applyBorder="1" applyAlignment="1">
      <alignment horizontal="right" vertical="center" wrapText="1"/>
    </xf>
    <xf numFmtId="0" fontId="18" fillId="8" borderId="13" xfId="0" applyFont="1" applyFill="1" applyBorder="1" applyAlignment="1">
      <alignment horizontal="right" vertical="center" wrapText="1"/>
    </xf>
    <xf numFmtId="0" fontId="18" fillId="8" borderId="14" xfId="0" applyFont="1" applyFill="1" applyBorder="1" applyAlignment="1">
      <alignment horizontal="right" vertical="center" wrapText="1"/>
    </xf>
    <xf numFmtId="0" fontId="13" fillId="8" borderId="12" xfId="0" applyFont="1" applyFill="1" applyBorder="1" applyAlignment="1">
      <alignment horizontal="right" vertical="center" wrapText="1"/>
    </xf>
    <xf numFmtId="0" fontId="13" fillId="8" borderId="13" xfId="0" applyFont="1" applyFill="1" applyBorder="1" applyAlignment="1">
      <alignment horizontal="right" vertical="center" wrapText="1"/>
    </xf>
    <xf numFmtId="0" fontId="13" fillId="8" borderId="14" xfId="0" applyFont="1" applyFill="1" applyBorder="1" applyAlignment="1">
      <alignment horizontal="right" vertical="center" wrapText="1"/>
    </xf>
  </cellXfs>
  <cellStyles count="6">
    <cellStyle name="Comma" xfId="3" builtinId="3"/>
    <cellStyle name="Currency" xfId="1" builtinId="4"/>
    <cellStyle name="Normal" xfId="0" builtinId="0"/>
    <cellStyle name="Normal 2" xfId="2"/>
    <cellStyle name="Normal 2 3" xfId="4"/>
    <cellStyle name="Normal 2 4" xfId="5"/>
  </cellStyles>
  <dxfs count="0"/>
  <tableStyles count="0" defaultTableStyle="TableStyleMedium9" defaultPivotStyle="PivotStyleLight16"/>
  <colors>
    <mruColors>
      <color rgb="FF66FFFF"/>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30690</xdr:colOff>
      <xdr:row>0</xdr:row>
      <xdr:rowOff>31749</xdr:rowOff>
    </xdr:from>
    <xdr:to>
      <xdr:col>0</xdr:col>
      <xdr:colOff>3221946</xdr:colOff>
      <xdr:row>4</xdr:row>
      <xdr:rowOff>132686</xdr:rowOff>
    </xdr:to>
    <xdr:pic>
      <xdr:nvPicPr>
        <xdr:cNvPr id="2" name="Picture 1" descr="LEELOGOB">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30690" y="31749"/>
          <a:ext cx="3191256" cy="1243584"/>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Q63"/>
  <sheetViews>
    <sheetView tabSelected="1" topLeftCell="A48" zoomScaleNormal="100" zoomScaleSheetLayoutView="20" zoomScalePageLayoutView="50" workbookViewId="0">
      <selection activeCell="D63" sqref="D63"/>
    </sheetView>
  </sheetViews>
  <sheetFormatPr defaultColWidth="9.140625" defaultRowHeight="15"/>
  <cols>
    <col min="1" max="1" width="62.7109375" style="25" customWidth="1"/>
    <col min="2" max="2" width="30.28515625" style="1" bestFit="1" customWidth="1"/>
    <col min="3" max="3" width="26.7109375" style="1" customWidth="1"/>
    <col min="4" max="4" width="26.7109375" style="26" customWidth="1"/>
    <col min="5" max="5" width="2.140625" style="2" customWidth="1"/>
    <col min="6" max="6" width="34.85546875" style="2" customWidth="1"/>
    <col min="7" max="7" width="27.85546875" style="2" customWidth="1"/>
    <col min="8" max="8" width="14.42578125" style="2" customWidth="1"/>
    <col min="9" max="9" width="18.85546875" style="2" customWidth="1"/>
    <col min="10" max="10" width="11.85546875" style="2" customWidth="1"/>
    <col min="11" max="11" width="9.140625" style="8"/>
    <col min="12" max="13" width="9.140625" style="2"/>
    <col min="14" max="14" width="14.7109375" style="2" customWidth="1"/>
    <col min="15" max="16384" width="9.140625" style="2"/>
  </cols>
  <sheetData>
    <row r="1" spans="1:11" s="23" customFormat="1" ht="15.75" customHeight="1">
      <c r="A1" s="11"/>
      <c r="B1" s="200" t="s">
        <v>169</v>
      </c>
      <c r="C1" s="200"/>
      <c r="D1" s="201"/>
      <c r="K1" s="21"/>
    </row>
    <row r="2" spans="1:11" ht="15.75" customHeight="1">
      <c r="A2" s="12"/>
      <c r="B2" s="202"/>
      <c r="C2" s="202"/>
      <c r="D2" s="203"/>
    </row>
    <row r="3" spans="1:11" s="3" customFormat="1" ht="24.95" customHeight="1">
      <c r="A3" s="12"/>
      <c r="B3" s="202"/>
      <c r="C3" s="202"/>
      <c r="D3" s="203"/>
      <c r="K3" s="8"/>
    </row>
    <row r="4" spans="1:11" ht="33" customHeight="1">
      <c r="A4" s="12"/>
      <c r="B4" s="202"/>
      <c r="C4" s="202"/>
      <c r="D4" s="203"/>
      <c r="E4" s="24"/>
      <c r="F4" s="190" t="s">
        <v>201</v>
      </c>
      <c r="G4" s="191"/>
      <c r="H4" s="24"/>
      <c r="I4" s="24"/>
      <c r="J4" s="1"/>
    </row>
    <row r="5" spans="1:11" ht="20.25">
      <c r="A5" s="12"/>
      <c r="B5" s="4"/>
      <c r="C5" s="4"/>
      <c r="D5" s="87"/>
      <c r="E5" s="24"/>
      <c r="F5" s="188" t="s">
        <v>199</v>
      </c>
      <c r="G5" s="189" t="s">
        <v>200</v>
      </c>
      <c r="H5" s="24"/>
      <c r="I5" s="24"/>
      <c r="J5" s="1"/>
    </row>
    <row r="6" spans="1:11" ht="21.75" customHeight="1">
      <c r="A6" s="12"/>
      <c r="B6" s="2"/>
      <c r="C6" s="5"/>
      <c r="D6" s="88"/>
      <c r="E6" s="24"/>
      <c r="F6" s="185" t="s">
        <v>195</v>
      </c>
      <c r="G6" s="186">
        <f>B55</f>
        <v>0</v>
      </c>
      <c r="H6" s="24"/>
      <c r="I6" s="24"/>
      <c r="J6" s="1"/>
    </row>
    <row r="7" spans="1:11" ht="21.75" customHeight="1">
      <c r="A7" s="13" t="s">
        <v>0</v>
      </c>
      <c r="B7" s="213"/>
      <c r="C7" s="213"/>
      <c r="D7" s="214"/>
      <c r="F7" s="185" t="s">
        <v>196</v>
      </c>
      <c r="G7" s="187">
        <f>PDC!D38</f>
        <v>0</v>
      </c>
    </row>
    <row r="8" spans="1:11" ht="21.75" customHeight="1">
      <c r="A8" s="12"/>
      <c r="B8" s="2"/>
      <c r="C8" s="5"/>
      <c r="D8" s="88"/>
      <c r="F8" s="185" t="s">
        <v>197</v>
      </c>
      <c r="G8" s="187">
        <f>'Terry Park'!D46</f>
        <v>0</v>
      </c>
    </row>
    <row r="9" spans="1:11" ht="21.75" customHeight="1">
      <c r="A9" s="13" t="s">
        <v>1</v>
      </c>
      <c r="B9" s="204" t="s">
        <v>162</v>
      </c>
      <c r="C9" s="204"/>
      <c r="D9" s="205"/>
      <c r="F9" s="185" t="s">
        <v>198</v>
      </c>
      <c r="G9" s="187">
        <f>'Jet Blue'!D52</f>
        <v>0</v>
      </c>
    </row>
    <row r="10" spans="1:11" ht="21.75" customHeight="1">
      <c r="A10" s="12"/>
      <c r="B10" s="2"/>
      <c r="C10" s="5"/>
      <c r="D10" s="88"/>
      <c r="F10" s="192" t="s">
        <v>202</v>
      </c>
      <c r="G10" s="193"/>
    </row>
    <row r="11" spans="1:11" ht="15" customHeight="1">
      <c r="A11" s="206" t="s">
        <v>148</v>
      </c>
      <c r="B11" s="207"/>
      <c r="C11" s="207"/>
      <c r="D11" s="208"/>
    </row>
    <row r="12" spans="1:11" ht="12.75">
      <c r="A12" s="206"/>
      <c r="B12" s="207"/>
      <c r="C12" s="207"/>
      <c r="D12" s="208"/>
    </row>
    <row r="13" spans="1:11" ht="12.75">
      <c r="A13" s="206"/>
      <c r="B13" s="207"/>
      <c r="C13" s="207"/>
      <c r="D13" s="208"/>
    </row>
    <row r="14" spans="1:11" ht="221.25" customHeight="1">
      <c r="A14" s="209"/>
      <c r="B14" s="210"/>
      <c r="C14" s="210"/>
      <c r="D14" s="211"/>
    </row>
    <row r="15" spans="1:11" ht="39.950000000000003" customHeight="1">
      <c r="A15" s="212" t="s">
        <v>175</v>
      </c>
      <c r="B15" s="212"/>
      <c r="C15" s="212"/>
      <c r="D15" s="212"/>
    </row>
    <row r="16" spans="1:11" s="7" customFormat="1" ht="18">
      <c r="A16" s="134" t="s">
        <v>79</v>
      </c>
      <c r="B16" s="101" t="s">
        <v>10</v>
      </c>
      <c r="C16" s="101" t="s">
        <v>37</v>
      </c>
      <c r="D16" s="135" t="s">
        <v>8</v>
      </c>
      <c r="F16" s="2"/>
      <c r="G16" s="2"/>
      <c r="K16" s="9"/>
    </row>
    <row r="17" spans="1:13" ht="20.100000000000001" customHeight="1">
      <c r="A17" s="145" t="s">
        <v>7</v>
      </c>
      <c r="B17" s="146">
        <v>0</v>
      </c>
      <c r="C17" s="147" t="s">
        <v>3</v>
      </c>
      <c r="D17" s="148">
        <f>B17</f>
        <v>0</v>
      </c>
      <c r="F17" s="7"/>
      <c r="G17" s="7"/>
      <c r="M17" s="1"/>
    </row>
    <row r="18" spans="1:13" ht="20.100000000000001" customHeight="1">
      <c r="A18" s="52"/>
      <c r="B18" s="146">
        <v>0</v>
      </c>
      <c r="C18" s="147" t="s">
        <v>4</v>
      </c>
      <c r="D18" s="148">
        <f t="shared" ref="D18:D21" si="0">B18</f>
        <v>0</v>
      </c>
    </row>
    <row r="19" spans="1:13" ht="20.100000000000001" customHeight="1">
      <c r="A19" s="52"/>
      <c r="B19" s="122">
        <v>0</v>
      </c>
      <c r="C19" s="147" t="s">
        <v>5</v>
      </c>
      <c r="D19" s="148">
        <f t="shared" si="0"/>
        <v>0</v>
      </c>
    </row>
    <row r="20" spans="1:13" ht="20.100000000000001" customHeight="1">
      <c r="A20" s="52"/>
      <c r="B20" s="122">
        <v>0</v>
      </c>
      <c r="C20" s="147" t="s">
        <v>6</v>
      </c>
      <c r="D20" s="148">
        <f t="shared" si="0"/>
        <v>0</v>
      </c>
    </row>
    <row r="21" spans="1:13" ht="36" customHeight="1">
      <c r="A21" s="52"/>
      <c r="B21" s="122">
        <v>0</v>
      </c>
      <c r="C21" s="149" t="s">
        <v>63</v>
      </c>
      <c r="D21" s="148">
        <f t="shared" si="0"/>
        <v>0</v>
      </c>
    </row>
    <row r="22" spans="1:13" ht="30" customHeight="1">
      <c r="A22" s="215" t="s">
        <v>64</v>
      </c>
      <c r="B22" s="216"/>
      <c r="C22" s="217"/>
      <c r="D22" s="180">
        <f>D21</f>
        <v>0</v>
      </c>
      <c r="K22" s="10"/>
    </row>
    <row r="23" spans="1:13" s="7" customFormat="1" ht="18">
      <c r="A23" s="134" t="s">
        <v>27</v>
      </c>
      <c r="B23" s="101" t="s">
        <v>11</v>
      </c>
      <c r="C23" s="101" t="s">
        <v>2</v>
      </c>
      <c r="D23" s="135" t="s">
        <v>8</v>
      </c>
      <c r="F23" s="2"/>
      <c r="G23" s="2"/>
      <c r="K23" s="9"/>
    </row>
    <row r="24" spans="1:13" ht="18">
      <c r="A24" s="103" t="s">
        <v>45</v>
      </c>
      <c r="B24" s="14"/>
      <c r="C24" s="14"/>
      <c r="D24" s="17"/>
      <c r="F24" s="7"/>
      <c r="G24" s="7"/>
    </row>
    <row r="25" spans="1:13" ht="20.100000000000001" customHeight="1">
      <c r="A25" s="14" t="s">
        <v>16</v>
      </c>
      <c r="B25" s="15">
        <v>0</v>
      </c>
      <c r="C25" s="16">
        <v>1</v>
      </c>
      <c r="D25" s="111">
        <f>B25*C25</f>
        <v>0</v>
      </c>
    </row>
    <row r="26" spans="1:13" ht="20.100000000000001" customHeight="1">
      <c r="A26" s="14" t="s">
        <v>17</v>
      </c>
      <c r="B26" s="15">
        <v>0</v>
      </c>
      <c r="C26" s="16">
        <v>1</v>
      </c>
      <c r="D26" s="111">
        <f t="shared" ref="D26:D38" si="1">B26*C26</f>
        <v>0</v>
      </c>
    </row>
    <row r="27" spans="1:13" ht="20.100000000000001" customHeight="1">
      <c r="A27" s="14" t="s">
        <v>18</v>
      </c>
      <c r="B27" s="15">
        <v>0</v>
      </c>
      <c r="C27" s="16">
        <v>3</v>
      </c>
      <c r="D27" s="111">
        <f t="shared" si="1"/>
        <v>0</v>
      </c>
    </row>
    <row r="28" spans="1:13" ht="20.100000000000001" customHeight="1">
      <c r="A28" s="14" t="s">
        <v>19</v>
      </c>
      <c r="B28" s="15">
        <v>0</v>
      </c>
      <c r="C28" s="16">
        <v>2</v>
      </c>
      <c r="D28" s="111">
        <f t="shared" si="1"/>
        <v>0</v>
      </c>
    </row>
    <row r="29" spans="1:13" ht="20.100000000000001" customHeight="1">
      <c r="A29" s="103" t="s">
        <v>47</v>
      </c>
      <c r="B29" s="15"/>
      <c r="C29" s="16"/>
      <c r="D29" s="111"/>
    </row>
    <row r="30" spans="1:13" ht="20.100000000000001" customHeight="1">
      <c r="A30" s="14" t="s">
        <v>20</v>
      </c>
      <c r="B30" s="15">
        <v>0</v>
      </c>
      <c r="C30" s="16">
        <v>2</v>
      </c>
      <c r="D30" s="111">
        <f>B30*C30</f>
        <v>0</v>
      </c>
    </row>
    <row r="31" spans="1:13" ht="20.100000000000001" customHeight="1">
      <c r="A31" s="14" t="s">
        <v>21</v>
      </c>
      <c r="B31" s="15">
        <v>0</v>
      </c>
      <c r="C31" s="16">
        <v>2</v>
      </c>
      <c r="D31" s="111">
        <f t="shared" si="1"/>
        <v>0</v>
      </c>
      <c r="E31" s="6"/>
      <c r="H31" s="6"/>
      <c r="I31" s="6"/>
    </row>
    <row r="32" spans="1:13" ht="20.100000000000001" customHeight="1">
      <c r="A32" s="144" t="s">
        <v>22</v>
      </c>
      <c r="B32" s="15">
        <v>0</v>
      </c>
      <c r="C32" s="16">
        <v>2</v>
      </c>
      <c r="D32" s="111">
        <f t="shared" si="1"/>
        <v>0</v>
      </c>
      <c r="E32" s="6"/>
      <c r="F32" s="6"/>
      <c r="G32" s="6"/>
      <c r="H32" s="6"/>
      <c r="I32" s="6"/>
    </row>
    <row r="33" spans="1:11" s="5" customFormat="1" ht="20.100000000000001" customHeight="1">
      <c r="A33" s="103" t="s">
        <v>46</v>
      </c>
      <c r="B33" s="104"/>
      <c r="C33" s="16"/>
      <c r="D33" s="111"/>
      <c r="E33" s="105"/>
      <c r="F33" s="6"/>
      <c r="G33" s="6"/>
      <c r="H33" s="105"/>
      <c r="I33" s="105"/>
      <c r="K33" s="106"/>
    </row>
    <row r="34" spans="1:11" ht="20.100000000000001" customHeight="1">
      <c r="A34" s="14" t="s">
        <v>23</v>
      </c>
      <c r="B34" s="15">
        <v>0</v>
      </c>
      <c r="C34" s="16">
        <v>2</v>
      </c>
      <c r="D34" s="111">
        <f t="shared" si="1"/>
        <v>0</v>
      </c>
      <c r="F34" s="105"/>
      <c r="G34" s="105"/>
    </row>
    <row r="35" spans="1:11" ht="20.100000000000001" customHeight="1">
      <c r="A35" s="14" t="s">
        <v>24</v>
      </c>
      <c r="B35" s="15">
        <v>0</v>
      </c>
      <c r="C35" s="16">
        <v>2</v>
      </c>
      <c r="D35" s="111">
        <f t="shared" si="1"/>
        <v>0</v>
      </c>
    </row>
    <row r="36" spans="1:11" ht="20.100000000000001" customHeight="1">
      <c r="A36" s="14" t="s">
        <v>25</v>
      </c>
      <c r="B36" s="15">
        <v>0</v>
      </c>
      <c r="C36" s="16">
        <v>2</v>
      </c>
      <c r="D36" s="111">
        <f t="shared" si="1"/>
        <v>0</v>
      </c>
    </row>
    <row r="37" spans="1:11" ht="20.100000000000001" customHeight="1">
      <c r="A37" s="144" t="s">
        <v>26</v>
      </c>
      <c r="B37" s="15">
        <v>0</v>
      </c>
      <c r="C37" s="16">
        <v>1</v>
      </c>
      <c r="D37" s="111">
        <f t="shared" si="1"/>
        <v>0</v>
      </c>
    </row>
    <row r="38" spans="1:11" ht="20.100000000000001" customHeight="1">
      <c r="A38" s="144" t="s">
        <v>163</v>
      </c>
      <c r="B38" s="15">
        <v>0</v>
      </c>
      <c r="C38" s="16">
        <v>1</v>
      </c>
      <c r="D38" s="111">
        <f t="shared" si="1"/>
        <v>0</v>
      </c>
      <c r="K38" s="10"/>
    </row>
    <row r="39" spans="1:11" ht="20.100000000000001" customHeight="1">
      <c r="A39" s="215" t="s">
        <v>60</v>
      </c>
      <c r="B39" s="216"/>
      <c r="C39" s="217"/>
      <c r="D39" s="180">
        <f>SUM(D25:D38)</f>
        <v>0</v>
      </c>
      <c r="K39" s="10"/>
    </row>
    <row r="40" spans="1:11" s="7" customFormat="1" ht="18">
      <c r="A40" s="134" t="s">
        <v>29</v>
      </c>
      <c r="B40" s="101" t="s">
        <v>11</v>
      </c>
      <c r="C40" s="102" t="s">
        <v>2</v>
      </c>
      <c r="D40" s="135" t="s">
        <v>8</v>
      </c>
      <c r="F40" s="2"/>
      <c r="G40" s="2"/>
      <c r="K40" s="9"/>
    </row>
    <row r="41" spans="1:11" s="7" customFormat="1" ht="20.100000000000001" customHeight="1">
      <c r="A41" s="45" t="s">
        <v>36</v>
      </c>
      <c r="B41" s="79">
        <v>0</v>
      </c>
      <c r="C41" s="141">
        <v>9</v>
      </c>
      <c r="D41" s="79">
        <f>B41*C41</f>
        <v>0</v>
      </c>
      <c r="K41" s="9"/>
    </row>
    <row r="42" spans="1:11" ht="20.100000000000001" customHeight="1">
      <c r="A42" s="45" t="s">
        <v>30</v>
      </c>
      <c r="B42" s="79">
        <v>0</v>
      </c>
      <c r="C42" s="141">
        <v>3</v>
      </c>
      <c r="D42" s="79">
        <f t="shared" ref="D42:D49" si="2">B42*C42</f>
        <v>0</v>
      </c>
      <c r="F42" s="7"/>
      <c r="G42" s="7"/>
    </row>
    <row r="43" spans="1:11" ht="20.100000000000001" customHeight="1">
      <c r="A43" s="45" t="s">
        <v>31</v>
      </c>
      <c r="B43" s="79">
        <v>0</v>
      </c>
      <c r="C43" s="141">
        <v>5</v>
      </c>
      <c r="D43" s="79">
        <f t="shared" si="2"/>
        <v>0</v>
      </c>
    </row>
    <row r="44" spans="1:11" ht="20.100000000000001" customHeight="1">
      <c r="A44" s="45" t="s">
        <v>32</v>
      </c>
      <c r="B44" s="79">
        <v>0</v>
      </c>
      <c r="C44" s="141">
        <v>3</v>
      </c>
      <c r="D44" s="79">
        <f t="shared" si="2"/>
        <v>0</v>
      </c>
    </row>
    <row r="45" spans="1:11">
      <c r="A45" s="45" t="s">
        <v>33</v>
      </c>
      <c r="B45" s="79">
        <v>0</v>
      </c>
      <c r="C45" s="141">
        <v>7</v>
      </c>
      <c r="D45" s="79">
        <f t="shared" si="2"/>
        <v>0</v>
      </c>
    </row>
    <row r="46" spans="1:11">
      <c r="A46" s="45" t="s">
        <v>28</v>
      </c>
      <c r="B46" s="79">
        <v>0</v>
      </c>
      <c r="C46" s="141">
        <v>1</v>
      </c>
      <c r="D46" s="79">
        <f t="shared" si="2"/>
        <v>0</v>
      </c>
    </row>
    <row r="47" spans="1:11" ht="20.100000000000001" customHeight="1">
      <c r="A47" s="45" t="s">
        <v>34</v>
      </c>
      <c r="B47" s="79">
        <v>0</v>
      </c>
      <c r="C47" s="141">
        <v>2</v>
      </c>
      <c r="D47" s="79">
        <f t="shared" si="2"/>
        <v>0</v>
      </c>
    </row>
    <row r="48" spans="1:11" ht="20.100000000000001" customHeight="1">
      <c r="A48" s="45" t="s">
        <v>35</v>
      </c>
      <c r="B48" s="79">
        <v>0</v>
      </c>
      <c r="C48" s="141">
        <v>4</v>
      </c>
      <c r="D48" s="79">
        <f t="shared" si="2"/>
        <v>0</v>
      </c>
    </row>
    <row r="49" spans="1:17" ht="20.100000000000001" customHeight="1">
      <c r="A49" s="140" t="s">
        <v>150</v>
      </c>
      <c r="B49" s="79">
        <v>0</v>
      </c>
      <c r="C49" s="141">
        <v>4</v>
      </c>
      <c r="D49" s="79">
        <f t="shared" si="2"/>
        <v>0</v>
      </c>
    </row>
    <row r="50" spans="1:17" ht="20.100000000000001" customHeight="1">
      <c r="A50" s="215" t="s">
        <v>59</v>
      </c>
      <c r="B50" s="216"/>
      <c r="C50" s="217"/>
      <c r="D50" s="174">
        <f>SUM(D41:D49)</f>
        <v>0</v>
      </c>
      <c r="K50" s="10"/>
    </row>
    <row r="51" spans="1:17" ht="33">
      <c r="A51" s="134" t="s">
        <v>181</v>
      </c>
      <c r="B51" s="101" t="s">
        <v>137</v>
      </c>
      <c r="C51" s="102" t="s">
        <v>2</v>
      </c>
      <c r="D51" s="135" t="s">
        <v>8</v>
      </c>
      <c r="G51" s="5"/>
      <c r="K51" s="10"/>
    </row>
    <row r="52" spans="1:17" ht="20.100000000000001" customHeight="1">
      <c r="A52" s="92" t="s">
        <v>136</v>
      </c>
      <c r="B52" s="142">
        <v>0</v>
      </c>
      <c r="C52" s="143">
        <v>4003</v>
      </c>
      <c r="D52" s="79">
        <f>B52*C52</f>
        <v>0</v>
      </c>
      <c r="K52" s="10"/>
    </row>
    <row r="53" spans="1:17" ht="20.100000000000001" customHeight="1">
      <c r="A53" s="215" t="s">
        <v>171</v>
      </c>
      <c r="B53" s="216"/>
      <c r="C53" s="217"/>
      <c r="D53" s="174">
        <f>D52</f>
        <v>0</v>
      </c>
      <c r="K53" s="10"/>
    </row>
    <row r="54" spans="1:17" ht="11.25" customHeight="1">
      <c r="A54" s="159"/>
      <c r="B54" s="162"/>
      <c r="C54" s="163"/>
      <c r="D54" s="162"/>
      <c r="K54" s="10"/>
    </row>
    <row r="55" spans="1:17" s="7" customFormat="1" ht="36">
      <c r="A55" s="181" t="s">
        <v>190</v>
      </c>
      <c r="B55" s="197">
        <f>D22+D39+D50+D53</f>
        <v>0</v>
      </c>
      <c r="C55" s="198"/>
      <c r="D55" s="199"/>
      <c r="F55" s="2"/>
      <c r="G55" s="2"/>
      <c r="K55" s="22"/>
      <c r="L55" s="22"/>
      <c r="M55" s="22"/>
      <c r="N55" s="22"/>
      <c r="O55" s="22"/>
      <c r="P55" s="22"/>
      <c r="Q55" s="22"/>
    </row>
    <row r="56" spans="1:17" s="116" customFormat="1" ht="14.25" customHeight="1">
      <c r="A56" s="112"/>
      <c r="B56" s="113"/>
      <c r="C56" s="114"/>
      <c r="D56" s="115"/>
      <c r="F56" s="7"/>
      <c r="G56" s="7"/>
      <c r="K56" s="117"/>
    </row>
    <row r="57" spans="1:17" ht="39.950000000000003" customHeight="1">
      <c r="A57" s="194" t="s">
        <v>174</v>
      </c>
      <c r="B57" s="195"/>
      <c r="C57" s="195"/>
      <c r="D57" s="196"/>
      <c r="F57" s="116"/>
      <c r="G57" s="116"/>
      <c r="K57" s="10"/>
    </row>
    <row r="58" spans="1:17" s="7" customFormat="1" ht="18">
      <c r="A58" s="136" t="s">
        <v>135</v>
      </c>
      <c r="B58" s="137" t="s">
        <v>170</v>
      </c>
      <c r="C58" s="138" t="s">
        <v>2</v>
      </c>
      <c r="D58" s="139" t="s">
        <v>8</v>
      </c>
      <c r="F58" s="2"/>
      <c r="G58" s="2"/>
      <c r="K58" s="9"/>
    </row>
    <row r="59" spans="1:17" ht="28.5" customHeight="1">
      <c r="A59" s="62" t="s">
        <v>61</v>
      </c>
      <c r="B59" s="142">
        <v>0</v>
      </c>
      <c r="C59" s="150">
        <v>119</v>
      </c>
      <c r="D59" s="79">
        <f>B59*C59</f>
        <v>0</v>
      </c>
      <c r="F59" s="7"/>
      <c r="G59" s="7"/>
      <c r="K59" s="22"/>
      <c r="L59" s="22"/>
      <c r="M59" s="22"/>
      <c r="N59" s="22"/>
      <c r="O59" s="22"/>
      <c r="P59" s="22"/>
      <c r="Q59" s="22"/>
    </row>
    <row r="60" spans="1:17" s="1" customFormat="1" ht="18">
      <c r="A60" s="134"/>
      <c r="B60" s="101" t="s">
        <v>203</v>
      </c>
      <c r="C60" s="152"/>
      <c r="D60" s="152" t="s">
        <v>204</v>
      </c>
    </row>
    <row r="61" spans="1:17" ht="28.5" customHeight="1">
      <c r="A61" s="62" t="s">
        <v>38</v>
      </c>
      <c r="B61" s="142">
        <v>0</v>
      </c>
      <c r="C61" s="150" t="s">
        <v>205</v>
      </c>
      <c r="D61" s="79">
        <f>B61</f>
        <v>0</v>
      </c>
      <c r="K61" s="22"/>
      <c r="L61" s="22"/>
      <c r="M61" s="22"/>
      <c r="N61" s="22"/>
      <c r="O61" s="22"/>
      <c r="P61" s="22"/>
      <c r="Q61" s="22"/>
    </row>
    <row r="62" spans="1:17" ht="28.5" customHeight="1">
      <c r="A62" s="62" t="s">
        <v>40</v>
      </c>
      <c r="B62" s="142">
        <v>0</v>
      </c>
      <c r="C62" s="150" t="s">
        <v>205</v>
      </c>
      <c r="D62" s="79">
        <f>B62</f>
        <v>0</v>
      </c>
      <c r="K62" s="22"/>
      <c r="L62" s="22"/>
      <c r="M62" s="22"/>
      <c r="N62" s="22"/>
      <c r="O62" s="22"/>
      <c r="P62" s="22"/>
      <c r="Q62" s="22"/>
    </row>
    <row r="63" spans="1:17" ht="28.5" customHeight="1">
      <c r="A63" s="62" t="s">
        <v>172</v>
      </c>
      <c r="B63" s="142">
        <v>0</v>
      </c>
      <c r="C63" s="150" t="s">
        <v>205</v>
      </c>
      <c r="D63" s="79">
        <f>B63</f>
        <v>0</v>
      </c>
      <c r="K63" s="22"/>
      <c r="L63" s="22"/>
      <c r="M63" s="22"/>
      <c r="N63" s="22"/>
      <c r="O63" s="22"/>
      <c r="P63" s="22"/>
      <c r="Q63" s="22"/>
    </row>
  </sheetData>
  <mergeCells count="13">
    <mergeCell ref="F4:G4"/>
    <mergeCell ref="F10:G10"/>
    <mergeCell ref="A57:D57"/>
    <mergeCell ref="B55:D55"/>
    <mergeCell ref="B1:D4"/>
    <mergeCell ref="B9:D9"/>
    <mergeCell ref="A11:D14"/>
    <mergeCell ref="A15:D15"/>
    <mergeCell ref="B7:D7"/>
    <mergeCell ref="A22:C22"/>
    <mergeCell ref="A39:C39"/>
    <mergeCell ref="A50:C50"/>
    <mergeCell ref="A53:C53"/>
  </mergeCells>
  <phoneticPr fontId="0" type="noConversion"/>
  <printOptions horizontalCentered="1"/>
  <pageMargins left="0.25" right="0.25" top="0.75" bottom="0.75" header="0.3" footer="0.3"/>
  <pageSetup scale="49" fitToHeight="5" orientation="portrait" r:id="rId1"/>
  <headerFooter alignWithMargins="0">
    <oddFooter xml:space="preserve">&amp;L&amp;"Times New Roman,Bold"&amp;14RFP190379CJV Custodial Services for Lee County Sports Parks and Stadiums </oddFooter>
  </headerFooter>
  <rowBreaks count="1" manualBreakCount="1">
    <brk id="56"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IP46"/>
  <sheetViews>
    <sheetView topLeftCell="A31" zoomScale="101" zoomScaleNormal="101" zoomScalePageLayoutView="60" workbookViewId="0">
      <selection activeCell="D46" sqref="D46"/>
    </sheetView>
  </sheetViews>
  <sheetFormatPr defaultColWidth="27.140625" defaultRowHeight="15"/>
  <cols>
    <col min="1" max="1" width="62.5703125" style="67" customWidth="1"/>
    <col min="2" max="4" width="26.7109375" style="66" customWidth="1"/>
    <col min="5" max="16384" width="27.140625" style="66"/>
  </cols>
  <sheetData>
    <row r="1" spans="1:250" s="76" customFormat="1" ht="39.950000000000003" customHeight="1">
      <c r="A1" s="218" t="s">
        <v>176</v>
      </c>
      <c r="B1" s="212"/>
      <c r="C1" s="212"/>
      <c r="D1" s="212"/>
      <c r="E1" s="18"/>
      <c r="F1" s="18"/>
      <c r="G1" s="18"/>
      <c r="H1" s="19"/>
      <c r="I1" s="19"/>
      <c r="J1" s="19"/>
      <c r="K1" s="77"/>
      <c r="L1" s="77"/>
      <c r="M1" s="77"/>
      <c r="N1" s="77"/>
      <c r="O1" s="77"/>
      <c r="P1" s="77"/>
      <c r="Q1" s="77"/>
      <c r="R1" s="77"/>
      <c r="S1" s="77"/>
      <c r="T1" s="77"/>
      <c r="U1" s="77"/>
      <c r="V1" s="77"/>
      <c r="W1" s="77"/>
      <c r="X1" s="77"/>
      <c r="Y1" s="77"/>
      <c r="Z1" s="77"/>
      <c r="AA1" s="77"/>
      <c r="AB1" s="77"/>
      <c r="AC1" s="31"/>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c r="BG1" s="77"/>
      <c r="BH1" s="77"/>
      <c r="BI1" s="77"/>
      <c r="BJ1" s="77"/>
      <c r="BK1" s="77"/>
      <c r="BL1" s="77"/>
      <c r="BM1" s="77"/>
      <c r="BN1" s="77"/>
      <c r="BO1" s="77"/>
      <c r="BP1" s="77"/>
      <c r="BQ1" s="77"/>
      <c r="BR1" s="77"/>
      <c r="BS1" s="77"/>
      <c r="BT1" s="77"/>
      <c r="BU1" s="77"/>
      <c r="BV1" s="77"/>
      <c r="BW1" s="77"/>
      <c r="BX1" s="77"/>
      <c r="BY1" s="77"/>
      <c r="BZ1" s="77"/>
      <c r="CA1" s="77"/>
      <c r="CB1" s="77"/>
      <c r="CC1" s="77"/>
      <c r="CD1" s="77"/>
      <c r="CE1" s="77"/>
      <c r="CF1" s="77"/>
      <c r="CG1" s="77"/>
      <c r="CH1" s="77"/>
      <c r="CI1" s="77"/>
      <c r="CJ1" s="77"/>
      <c r="CK1" s="77"/>
      <c r="CL1" s="77"/>
      <c r="CM1" s="77"/>
      <c r="CN1" s="77"/>
      <c r="CO1" s="77"/>
      <c r="CP1" s="77"/>
      <c r="CQ1" s="77"/>
      <c r="CR1" s="77"/>
      <c r="CS1" s="77"/>
      <c r="CT1" s="77"/>
      <c r="CU1" s="77"/>
      <c r="CV1" s="77"/>
      <c r="CW1" s="77"/>
      <c r="CX1" s="77"/>
      <c r="CY1" s="77"/>
      <c r="CZ1" s="77"/>
      <c r="DA1" s="77"/>
      <c r="DB1" s="77"/>
      <c r="DC1" s="77"/>
      <c r="DD1" s="77"/>
      <c r="DE1" s="77"/>
      <c r="DF1" s="77"/>
      <c r="DG1" s="77"/>
      <c r="DH1" s="77"/>
      <c r="DI1" s="77"/>
      <c r="DJ1" s="77"/>
      <c r="DK1" s="77"/>
      <c r="DL1" s="77"/>
      <c r="DM1" s="77"/>
      <c r="DN1" s="77"/>
      <c r="DO1" s="77"/>
      <c r="DP1" s="77"/>
      <c r="DQ1" s="77"/>
      <c r="DR1" s="77"/>
      <c r="DS1" s="77"/>
      <c r="DT1" s="77"/>
      <c r="DU1" s="77"/>
      <c r="DV1" s="77"/>
      <c r="DW1" s="77"/>
      <c r="DX1" s="77"/>
      <c r="DY1" s="77"/>
      <c r="DZ1" s="77"/>
      <c r="EA1" s="77"/>
      <c r="EB1" s="77"/>
      <c r="EC1" s="77"/>
      <c r="ED1" s="77"/>
      <c r="EE1" s="77"/>
      <c r="EF1" s="77"/>
      <c r="EG1" s="77"/>
      <c r="EH1" s="77"/>
      <c r="EI1" s="77"/>
      <c r="EJ1" s="77"/>
      <c r="EK1" s="77"/>
      <c r="EL1" s="77"/>
      <c r="EM1" s="77"/>
      <c r="EN1" s="77"/>
      <c r="EO1" s="77"/>
      <c r="EP1" s="77"/>
      <c r="EQ1" s="77"/>
      <c r="ER1" s="77"/>
      <c r="ES1" s="77"/>
      <c r="ET1" s="77"/>
      <c r="EU1" s="77"/>
      <c r="EV1" s="77"/>
      <c r="EW1" s="77"/>
      <c r="EX1" s="77"/>
      <c r="EY1" s="77"/>
      <c r="EZ1" s="77"/>
      <c r="FA1" s="77"/>
      <c r="FB1" s="77"/>
      <c r="FC1" s="77"/>
      <c r="FD1" s="77"/>
      <c r="FE1" s="77"/>
      <c r="FF1" s="77"/>
      <c r="FG1" s="77"/>
      <c r="FH1" s="77"/>
      <c r="FI1" s="77"/>
      <c r="FJ1" s="77"/>
      <c r="FK1" s="77"/>
      <c r="FL1" s="77"/>
      <c r="FM1" s="77"/>
      <c r="FN1" s="77"/>
      <c r="FO1" s="77"/>
      <c r="FP1" s="77"/>
      <c r="FQ1" s="77"/>
      <c r="FR1" s="77"/>
      <c r="FS1" s="77"/>
      <c r="FT1" s="77"/>
      <c r="FU1" s="77"/>
      <c r="FV1" s="77"/>
      <c r="FW1" s="77"/>
      <c r="FX1" s="77"/>
      <c r="FY1" s="77"/>
      <c r="FZ1" s="77"/>
      <c r="GA1" s="77"/>
      <c r="GB1" s="77"/>
      <c r="GC1" s="77"/>
      <c r="GD1" s="77"/>
      <c r="GE1" s="77"/>
      <c r="GF1" s="77"/>
      <c r="GG1" s="77"/>
      <c r="GH1" s="77"/>
      <c r="GI1" s="77"/>
      <c r="GJ1" s="77"/>
      <c r="GK1" s="77"/>
      <c r="GL1" s="77"/>
      <c r="GM1" s="77"/>
      <c r="GN1" s="77"/>
      <c r="GO1" s="77"/>
      <c r="GP1" s="77"/>
      <c r="GQ1" s="77"/>
      <c r="GR1" s="77"/>
      <c r="GS1" s="77"/>
      <c r="GT1" s="77"/>
      <c r="GU1" s="77"/>
      <c r="GV1" s="77"/>
      <c r="GW1" s="77"/>
      <c r="GX1" s="77"/>
      <c r="GY1" s="77"/>
      <c r="GZ1" s="77"/>
      <c r="HA1" s="77"/>
      <c r="HB1" s="77"/>
      <c r="HC1" s="77"/>
      <c r="HD1" s="77"/>
      <c r="HE1" s="77"/>
      <c r="HF1" s="77"/>
      <c r="HG1" s="77"/>
      <c r="HH1" s="77"/>
      <c r="HI1" s="77"/>
      <c r="HJ1" s="77"/>
      <c r="HK1" s="77"/>
      <c r="HL1" s="77"/>
      <c r="HM1" s="77"/>
      <c r="HN1" s="77"/>
      <c r="HO1" s="77"/>
      <c r="HP1" s="77"/>
      <c r="HQ1" s="77"/>
      <c r="HR1" s="77"/>
      <c r="HS1" s="77"/>
      <c r="HT1" s="77"/>
      <c r="HU1" s="77"/>
      <c r="HV1" s="77"/>
      <c r="HW1" s="77"/>
      <c r="HX1" s="77"/>
      <c r="HY1" s="77"/>
      <c r="HZ1" s="77"/>
      <c r="IA1" s="77"/>
      <c r="IB1" s="77"/>
      <c r="IC1" s="77"/>
      <c r="ID1" s="77"/>
      <c r="IE1" s="77"/>
      <c r="IF1" s="77"/>
      <c r="IG1" s="77"/>
      <c r="IH1" s="77"/>
      <c r="II1" s="77"/>
      <c r="IJ1" s="77"/>
      <c r="IK1" s="77"/>
      <c r="IL1" s="77"/>
      <c r="IM1" s="77"/>
      <c r="IN1" s="77"/>
      <c r="IO1" s="77"/>
      <c r="IP1" s="77"/>
    </row>
    <row r="2" spans="1:250" s="77" customFormat="1" ht="18">
      <c r="A2" s="151" t="s">
        <v>80</v>
      </c>
      <c r="B2" s="101" t="s">
        <v>11</v>
      </c>
      <c r="C2" s="101" t="s">
        <v>37</v>
      </c>
      <c r="D2" s="135" t="s">
        <v>8</v>
      </c>
      <c r="AC2" s="31"/>
    </row>
    <row r="3" spans="1:250" s="77" customFormat="1" ht="20.100000000000001" customHeight="1">
      <c r="A3" s="94" t="s">
        <v>151</v>
      </c>
      <c r="B3" s="118">
        <v>0</v>
      </c>
      <c r="C3" s="93" t="s">
        <v>3</v>
      </c>
      <c r="D3" s="79">
        <f>B3</f>
        <v>0</v>
      </c>
      <c r="AC3" s="31"/>
    </row>
    <row r="4" spans="1:250" s="77" customFormat="1" ht="20.100000000000001" customHeight="1">
      <c r="A4" s="73"/>
      <c r="B4" s="118">
        <v>0</v>
      </c>
      <c r="C4" s="93" t="s">
        <v>4</v>
      </c>
      <c r="D4" s="79">
        <f>B4</f>
        <v>0</v>
      </c>
      <c r="AC4" s="31"/>
    </row>
    <row r="5" spans="1:250" s="77" customFormat="1" ht="20.100000000000001" customHeight="1">
      <c r="A5" s="219" t="s">
        <v>64</v>
      </c>
      <c r="B5" s="220"/>
      <c r="C5" s="221"/>
      <c r="D5" s="174">
        <f>D4</f>
        <v>0</v>
      </c>
      <c r="AC5" s="31"/>
    </row>
    <row r="6" spans="1:250" s="77" customFormat="1" ht="18">
      <c r="A6" s="151" t="s">
        <v>9</v>
      </c>
      <c r="B6" s="101" t="s">
        <v>11</v>
      </c>
      <c r="C6" s="101" t="s">
        <v>2</v>
      </c>
      <c r="D6" s="135" t="s">
        <v>8</v>
      </c>
      <c r="AC6" s="31"/>
    </row>
    <row r="7" spans="1:250" s="77" customFormat="1" ht="20.100000000000001" customHeight="1">
      <c r="A7" s="49" t="s">
        <v>173</v>
      </c>
      <c r="B7" s="79"/>
      <c r="C7" s="33"/>
      <c r="D7" s="121"/>
      <c r="AC7" s="31"/>
    </row>
    <row r="8" spans="1:250" s="77" customFormat="1" ht="20.100000000000001" customHeight="1">
      <c r="A8" s="45" t="s">
        <v>168</v>
      </c>
      <c r="B8" s="79">
        <v>0</v>
      </c>
      <c r="C8" s="33">
        <v>2</v>
      </c>
      <c r="D8" s="79">
        <f>B8*C8</f>
        <v>0</v>
      </c>
      <c r="AC8" s="31"/>
    </row>
    <row r="9" spans="1:250" s="77" customFormat="1" ht="20.100000000000001" customHeight="1">
      <c r="A9" s="45" t="s">
        <v>167</v>
      </c>
      <c r="B9" s="79">
        <v>0</v>
      </c>
      <c r="C9" s="33">
        <v>1</v>
      </c>
      <c r="D9" s="79">
        <f t="shared" ref="D9:D21" si="0">B9*C9</f>
        <v>0</v>
      </c>
      <c r="AC9" s="31"/>
    </row>
    <row r="10" spans="1:250" s="77" customFormat="1" ht="20.100000000000001" customHeight="1">
      <c r="A10" s="108" t="s">
        <v>12</v>
      </c>
      <c r="B10" s="79"/>
      <c r="C10" s="33"/>
      <c r="D10" s="79"/>
      <c r="AC10" s="31"/>
    </row>
    <row r="11" spans="1:250" s="77" customFormat="1" ht="20.100000000000001" customHeight="1">
      <c r="A11" s="81" t="s">
        <v>13</v>
      </c>
      <c r="B11" s="79">
        <v>0</v>
      </c>
      <c r="C11" s="33">
        <v>1</v>
      </c>
      <c r="D11" s="79">
        <f t="shared" si="0"/>
        <v>0</v>
      </c>
      <c r="AC11" s="31"/>
    </row>
    <row r="12" spans="1:250" s="77" customFormat="1" ht="20.100000000000001" customHeight="1">
      <c r="A12" s="81" t="s">
        <v>14</v>
      </c>
      <c r="B12" s="79">
        <v>0</v>
      </c>
      <c r="C12" s="33">
        <v>1</v>
      </c>
      <c r="D12" s="79">
        <f t="shared" si="0"/>
        <v>0</v>
      </c>
      <c r="AC12" s="31"/>
    </row>
    <row r="13" spans="1:250" s="77" customFormat="1" ht="20.100000000000001" customHeight="1">
      <c r="A13" s="49" t="s">
        <v>15</v>
      </c>
      <c r="B13" s="119"/>
      <c r="C13" s="33"/>
      <c r="D13" s="79"/>
      <c r="AC13" s="31"/>
    </row>
    <row r="14" spans="1:250" s="77" customFormat="1" ht="22.5" customHeight="1">
      <c r="A14" s="45" t="s">
        <v>164</v>
      </c>
      <c r="B14" s="119">
        <v>0</v>
      </c>
      <c r="C14" s="33">
        <v>1</v>
      </c>
      <c r="D14" s="79">
        <f t="shared" si="0"/>
        <v>0</v>
      </c>
      <c r="AC14" s="31"/>
      <c r="AF14" s="82"/>
    </row>
    <row r="15" spans="1:250" s="77" customFormat="1" ht="21" customHeight="1">
      <c r="A15" s="92" t="s">
        <v>165</v>
      </c>
      <c r="B15" s="79">
        <v>0</v>
      </c>
      <c r="C15" s="50">
        <v>1</v>
      </c>
      <c r="D15" s="79">
        <f t="shared" si="0"/>
        <v>0</v>
      </c>
      <c r="AC15" s="31"/>
    </row>
    <row r="16" spans="1:250" s="77" customFormat="1" ht="20.100000000000001" customHeight="1">
      <c r="A16" s="44" t="s">
        <v>41</v>
      </c>
      <c r="B16" s="79">
        <v>0</v>
      </c>
      <c r="C16" s="33">
        <v>1</v>
      </c>
      <c r="D16" s="79">
        <f t="shared" si="0"/>
        <v>0</v>
      </c>
      <c r="AC16" s="31"/>
    </row>
    <row r="17" spans="1:29" s="77" customFormat="1" ht="20.100000000000001" customHeight="1">
      <c r="A17" s="44" t="s">
        <v>42</v>
      </c>
      <c r="B17" s="79">
        <v>0</v>
      </c>
      <c r="C17" s="33">
        <v>1</v>
      </c>
      <c r="D17" s="79">
        <f t="shared" si="0"/>
        <v>0</v>
      </c>
      <c r="AC17" s="31"/>
    </row>
    <row r="18" spans="1:29" s="77" customFormat="1" ht="20.100000000000001" customHeight="1">
      <c r="A18" s="44" t="s">
        <v>43</v>
      </c>
      <c r="B18" s="79">
        <v>0</v>
      </c>
      <c r="C18" s="33">
        <v>1</v>
      </c>
      <c r="D18" s="79">
        <f t="shared" si="0"/>
        <v>0</v>
      </c>
      <c r="AC18" s="31"/>
    </row>
    <row r="19" spans="1:29" s="77" customFormat="1" ht="20.100000000000001" customHeight="1">
      <c r="A19" s="44" t="s">
        <v>44</v>
      </c>
      <c r="B19" s="79">
        <v>0</v>
      </c>
      <c r="C19" s="33">
        <v>1</v>
      </c>
      <c r="D19" s="79">
        <f t="shared" si="0"/>
        <v>0</v>
      </c>
      <c r="AC19" s="31"/>
    </row>
    <row r="20" spans="1:29" s="77" customFormat="1" ht="20.100000000000001" customHeight="1">
      <c r="A20" s="109" t="s">
        <v>166</v>
      </c>
      <c r="B20" s="120"/>
      <c r="C20" s="96"/>
      <c r="D20" s="79"/>
      <c r="AC20" s="31"/>
    </row>
    <row r="21" spans="1:29" s="77" customFormat="1" ht="20.100000000000001" customHeight="1">
      <c r="A21" s="95" t="s">
        <v>91</v>
      </c>
      <c r="B21" s="120">
        <v>0</v>
      </c>
      <c r="C21" s="96">
        <v>1</v>
      </c>
      <c r="D21" s="79">
        <f t="shared" si="0"/>
        <v>0</v>
      </c>
      <c r="AC21" s="31"/>
    </row>
    <row r="22" spans="1:29" s="77" customFormat="1" ht="20.100000000000001" customHeight="1">
      <c r="A22" s="219" t="s">
        <v>60</v>
      </c>
      <c r="B22" s="220"/>
      <c r="C22" s="221"/>
      <c r="D22" s="172">
        <f>SUM(D8:D21)</f>
        <v>0</v>
      </c>
      <c r="AC22" s="31"/>
    </row>
    <row r="23" spans="1:29" s="77" customFormat="1" ht="18">
      <c r="A23" s="151" t="s">
        <v>29</v>
      </c>
      <c r="B23" s="101" t="s">
        <v>11</v>
      </c>
      <c r="C23" s="101" t="s">
        <v>2</v>
      </c>
      <c r="D23" s="135" t="s">
        <v>8</v>
      </c>
      <c r="AC23" s="31"/>
    </row>
    <row r="24" spans="1:29" s="77" customFormat="1" ht="20.100000000000001" customHeight="1">
      <c r="A24" s="49" t="s">
        <v>15</v>
      </c>
      <c r="B24" s="83"/>
      <c r="C24" s="83"/>
      <c r="D24" s="84"/>
      <c r="AC24" s="31"/>
    </row>
    <row r="25" spans="1:29" s="77" customFormat="1" ht="20.100000000000001" customHeight="1">
      <c r="A25" s="45" t="s">
        <v>48</v>
      </c>
      <c r="B25" s="86">
        <v>0</v>
      </c>
      <c r="C25" s="85">
        <v>1</v>
      </c>
      <c r="D25" s="86">
        <f>B25*C25</f>
        <v>0</v>
      </c>
      <c r="AC25" s="31"/>
    </row>
    <row r="26" spans="1:29" s="77" customFormat="1" ht="20.100000000000001" customHeight="1">
      <c r="A26" s="45" t="s">
        <v>49</v>
      </c>
      <c r="B26" s="86">
        <v>0</v>
      </c>
      <c r="C26" s="85">
        <v>1</v>
      </c>
      <c r="D26" s="86">
        <f t="shared" ref="D26:D35" si="1">B26*C26</f>
        <v>0</v>
      </c>
      <c r="AC26" s="31"/>
    </row>
    <row r="27" spans="1:29" s="77" customFormat="1" ht="20.100000000000001" customHeight="1">
      <c r="A27" s="44" t="s">
        <v>50</v>
      </c>
      <c r="B27" s="86">
        <v>0</v>
      </c>
      <c r="C27" s="85">
        <v>1</v>
      </c>
      <c r="D27" s="86">
        <f t="shared" si="1"/>
        <v>0</v>
      </c>
      <c r="AC27" s="31"/>
    </row>
    <row r="28" spans="1:29" s="77" customFormat="1" ht="20.100000000000001" customHeight="1">
      <c r="A28" s="95" t="s">
        <v>51</v>
      </c>
      <c r="B28" s="98">
        <v>0</v>
      </c>
      <c r="C28" s="97">
        <v>2</v>
      </c>
      <c r="D28" s="86">
        <f t="shared" si="1"/>
        <v>0</v>
      </c>
      <c r="AC28" s="31"/>
    </row>
    <row r="29" spans="1:29" s="77" customFormat="1" ht="20.100000000000001" customHeight="1">
      <c r="A29" s="95" t="s">
        <v>152</v>
      </c>
      <c r="B29" s="98">
        <v>0</v>
      </c>
      <c r="C29" s="97">
        <v>1</v>
      </c>
      <c r="D29" s="86">
        <f t="shared" si="1"/>
        <v>0</v>
      </c>
      <c r="AC29" s="31"/>
    </row>
    <row r="30" spans="1:29" s="77" customFormat="1" ht="20.100000000000001" customHeight="1">
      <c r="A30" s="95" t="s">
        <v>153</v>
      </c>
      <c r="B30" s="98">
        <v>0</v>
      </c>
      <c r="C30" s="97">
        <v>3</v>
      </c>
      <c r="D30" s="86">
        <f t="shared" si="1"/>
        <v>0</v>
      </c>
      <c r="AC30" s="31"/>
    </row>
    <row r="31" spans="1:29" s="77" customFormat="1" ht="20.100000000000001" customHeight="1">
      <c r="A31" s="44" t="s">
        <v>52</v>
      </c>
      <c r="B31" s="86">
        <v>0</v>
      </c>
      <c r="C31" s="85">
        <v>1</v>
      </c>
      <c r="D31" s="86">
        <f t="shared" si="1"/>
        <v>0</v>
      </c>
      <c r="AC31" s="31"/>
    </row>
    <row r="32" spans="1:29" s="77" customFormat="1" ht="20.100000000000001" customHeight="1">
      <c r="A32" s="44" t="s">
        <v>53</v>
      </c>
      <c r="B32" s="86">
        <v>0</v>
      </c>
      <c r="C32" s="52">
        <v>2</v>
      </c>
      <c r="D32" s="86">
        <f t="shared" si="1"/>
        <v>0</v>
      </c>
      <c r="AC32" s="31"/>
    </row>
    <row r="33" spans="1:29" s="77" customFormat="1" ht="20.100000000000001" customHeight="1">
      <c r="A33" s="44" t="s">
        <v>26</v>
      </c>
      <c r="B33" s="86">
        <v>0</v>
      </c>
      <c r="C33" s="52">
        <v>1</v>
      </c>
      <c r="D33" s="86">
        <f t="shared" si="1"/>
        <v>0</v>
      </c>
      <c r="AC33" s="31"/>
    </row>
    <row r="34" spans="1:29" s="77" customFormat="1" ht="20.100000000000001" customHeight="1">
      <c r="A34" s="44" t="s">
        <v>42</v>
      </c>
      <c r="B34" s="86">
        <v>0</v>
      </c>
      <c r="C34" s="52">
        <v>1</v>
      </c>
      <c r="D34" s="86">
        <f t="shared" si="1"/>
        <v>0</v>
      </c>
      <c r="AC34" s="31"/>
    </row>
    <row r="35" spans="1:29" s="77" customFormat="1" ht="20.100000000000001" customHeight="1">
      <c r="A35" s="44" t="s">
        <v>54</v>
      </c>
      <c r="B35" s="86">
        <v>0</v>
      </c>
      <c r="C35" s="52">
        <v>1</v>
      </c>
      <c r="D35" s="86">
        <f t="shared" si="1"/>
        <v>0</v>
      </c>
      <c r="AC35" s="31"/>
    </row>
    <row r="36" spans="1:29" s="77" customFormat="1" ht="20.100000000000001" customHeight="1">
      <c r="A36" s="219" t="s">
        <v>59</v>
      </c>
      <c r="B36" s="220"/>
      <c r="C36" s="221"/>
      <c r="D36" s="178">
        <f>SUM(D25:D35)</f>
        <v>0</v>
      </c>
      <c r="AC36" s="31"/>
    </row>
    <row r="37" spans="1:29" s="77" customFormat="1" ht="11.25" customHeight="1">
      <c r="A37" s="159"/>
      <c r="B37" s="162"/>
      <c r="C37" s="163"/>
      <c r="D37" s="161"/>
      <c r="AC37" s="31"/>
    </row>
    <row r="38" spans="1:29" ht="54.75" customHeight="1">
      <c r="A38" s="222" t="s">
        <v>191</v>
      </c>
      <c r="B38" s="223"/>
      <c r="C38" s="224"/>
      <c r="D38" s="179">
        <f>D5+D22+D36</f>
        <v>0</v>
      </c>
    </row>
    <row r="39" spans="1:29" s="1" customFormat="1" ht="10.5" customHeight="1">
      <c r="A39" s="129"/>
      <c r="B39" s="130"/>
      <c r="C39" s="131"/>
      <c r="D39" s="132"/>
    </row>
    <row r="40" spans="1:29" s="2" customFormat="1" ht="39.950000000000003" customHeight="1">
      <c r="A40" s="194" t="s">
        <v>174</v>
      </c>
      <c r="B40" s="195"/>
      <c r="C40" s="195"/>
      <c r="D40" s="196"/>
      <c r="K40" s="10"/>
    </row>
    <row r="41" spans="1:29" s="7" customFormat="1" ht="18">
      <c r="A41" s="136" t="s">
        <v>135</v>
      </c>
      <c r="B41" s="137" t="s">
        <v>170</v>
      </c>
      <c r="C41" s="138" t="s">
        <v>2</v>
      </c>
      <c r="D41" s="139" t="s">
        <v>8</v>
      </c>
      <c r="K41" s="9"/>
    </row>
    <row r="42" spans="1:29" s="2" customFormat="1" ht="27" customHeight="1">
      <c r="A42" s="62" t="s">
        <v>61</v>
      </c>
      <c r="B42" s="142">
        <v>0</v>
      </c>
      <c r="C42" s="150">
        <v>205</v>
      </c>
      <c r="D42" s="79">
        <f>B42*C42</f>
        <v>0</v>
      </c>
      <c r="K42" s="22"/>
      <c r="L42" s="22"/>
      <c r="M42" s="22"/>
      <c r="N42" s="22"/>
      <c r="O42" s="22"/>
      <c r="P42" s="22"/>
      <c r="Q42" s="22"/>
    </row>
    <row r="43" spans="1:29" s="1" customFormat="1" ht="18">
      <c r="A43" s="134"/>
      <c r="B43" s="101" t="s">
        <v>203</v>
      </c>
      <c r="C43" s="152"/>
      <c r="D43" s="152" t="s">
        <v>204</v>
      </c>
    </row>
    <row r="44" spans="1:29" s="2" customFormat="1" ht="27" customHeight="1">
      <c r="A44" s="62" t="s">
        <v>38</v>
      </c>
      <c r="B44" s="142">
        <v>0</v>
      </c>
      <c r="C44" s="150" t="s">
        <v>205</v>
      </c>
      <c r="D44" s="79">
        <f>B44</f>
        <v>0</v>
      </c>
      <c r="K44" s="22"/>
      <c r="L44" s="22"/>
      <c r="M44" s="22"/>
      <c r="N44" s="22"/>
      <c r="O44" s="22"/>
      <c r="P44" s="22"/>
      <c r="Q44" s="22"/>
    </row>
    <row r="45" spans="1:29" s="2" customFormat="1" ht="31.5" customHeight="1">
      <c r="A45" s="62" t="s">
        <v>40</v>
      </c>
      <c r="B45" s="142">
        <v>0</v>
      </c>
      <c r="C45" s="150" t="s">
        <v>205</v>
      </c>
      <c r="D45" s="79">
        <f>B45</f>
        <v>0</v>
      </c>
      <c r="K45" s="22"/>
      <c r="L45" s="22"/>
      <c r="M45" s="22"/>
      <c r="N45" s="22"/>
      <c r="O45" s="22"/>
      <c r="P45" s="22"/>
      <c r="Q45" s="22"/>
    </row>
    <row r="46" spans="1:29" s="2" customFormat="1" ht="27" customHeight="1">
      <c r="A46" s="62" t="s">
        <v>172</v>
      </c>
      <c r="B46" s="142">
        <v>0</v>
      </c>
      <c r="C46" s="150" t="s">
        <v>205</v>
      </c>
      <c r="D46" s="79">
        <f>B46</f>
        <v>0</v>
      </c>
      <c r="K46" s="22"/>
      <c r="L46" s="22"/>
      <c r="M46" s="22"/>
      <c r="N46" s="22"/>
      <c r="O46" s="22"/>
      <c r="P46" s="22"/>
      <c r="Q46" s="22"/>
    </row>
  </sheetData>
  <mergeCells count="6">
    <mergeCell ref="A40:D40"/>
    <mergeCell ref="A1:D1"/>
    <mergeCell ref="A5:C5"/>
    <mergeCell ref="A22:C22"/>
    <mergeCell ref="A36:C36"/>
    <mergeCell ref="A38:C38"/>
  </mergeCells>
  <printOptions horizontalCentered="1"/>
  <pageMargins left="0.25" right="0.25" top="0.75" bottom="0.75" header="0.3" footer="0.3"/>
  <pageSetup scale="71" orientation="portrait" r:id="rId1"/>
  <headerFooter alignWithMargins="0">
    <oddFooter xml:space="preserve">&amp;L&amp;"Times New Roman,Bold"&amp;14RFP190379CJV Custodial Services for Lee County Sports Parks and Stadiums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IK54"/>
  <sheetViews>
    <sheetView topLeftCell="A43" zoomScaleNormal="100" zoomScalePageLayoutView="70" workbookViewId="0">
      <selection activeCell="D54" sqref="D54"/>
    </sheetView>
  </sheetViews>
  <sheetFormatPr defaultColWidth="9.140625" defaultRowHeight="15"/>
  <cols>
    <col min="1" max="1" width="62.7109375" style="67" customWidth="1"/>
    <col min="2" max="2" width="26.7109375" style="66" customWidth="1"/>
    <col min="3" max="3" width="26.7109375" style="68" customWidth="1"/>
    <col min="4" max="4" width="26.7109375" style="69" customWidth="1"/>
    <col min="5" max="16384" width="9.140625" style="66"/>
  </cols>
  <sheetData>
    <row r="1" spans="1:245" s="27" customFormat="1" ht="39.950000000000003" customHeight="1">
      <c r="A1" s="212" t="s">
        <v>177</v>
      </c>
      <c r="B1" s="212"/>
      <c r="C1" s="212"/>
      <c r="D1" s="212"/>
      <c r="E1" s="1"/>
      <c r="F1" s="1"/>
      <c r="G1" s="1"/>
      <c r="H1" s="1"/>
      <c r="I1" s="1"/>
      <c r="J1" s="1"/>
      <c r="K1" s="1"/>
      <c r="L1" s="1"/>
      <c r="M1" s="1"/>
      <c r="N1" s="1"/>
      <c r="O1" s="1"/>
      <c r="P1" s="1"/>
      <c r="Q1" s="1"/>
      <c r="R1" s="1"/>
      <c r="S1" s="1"/>
      <c r="T1" s="1"/>
      <c r="U1" s="1"/>
      <c r="V1" s="1"/>
      <c r="W1" s="1"/>
      <c r="X1" s="1"/>
      <c r="Y1" s="1"/>
      <c r="Z1" s="1"/>
      <c r="AA1" s="1"/>
      <c r="AB1" s="1"/>
      <c r="AC1" s="3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row>
    <row r="2" spans="1:245" s="1" customFormat="1" ht="18">
      <c r="A2" s="151" t="s">
        <v>79</v>
      </c>
      <c r="B2" s="101" t="s">
        <v>11</v>
      </c>
      <c r="C2" s="101" t="s">
        <v>37</v>
      </c>
      <c r="D2" s="152" t="s">
        <v>8</v>
      </c>
      <c r="AC2" s="31"/>
    </row>
    <row r="3" spans="1:245" s="1" customFormat="1" ht="20.100000000000001" customHeight="1">
      <c r="A3" s="94" t="s">
        <v>154</v>
      </c>
      <c r="B3" s="118">
        <v>0</v>
      </c>
      <c r="C3" s="99" t="s">
        <v>155</v>
      </c>
      <c r="D3" s="120">
        <f>B3</f>
        <v>0</v>
      </c>
      <c r="AC3" s="31"/>
    </row>
    <row r="4" spans="1:245" s="1" customFormat="1" ht="20.100000000000001" customHeight="1">
      <c r="A4" s="73"/>
      <c r="B4" s="124">
        <v>0</v>
      </c>
      <c r="C4" s="99" t="s">
        <v>159</v>
      </c>
      <c r="D4" s="120">
        <f>B4</f>
        <v>0</v>
      </c>
      <c r="AC4" s="31"/>
    </row>
    <row r="5" spans="1:245" s="1" customFormat="1" ht="20.100000000000001" customHeight="1">
      <c r="A5" s="219" t="s">
        <v>64</v>
      </c>
      <c r="B5" s="220"/>
      <c r="C5" s="221"/>
      <c r="D5" s="172">
        <f>D4</f>
        <v>0</v>
      </c>
      <c r="AC5" s="31"/>
    </row>
    <row r="6" spans="1:245" s="1" customFormat="1" ht="18">
      <c r="A6" s="134" t="s">
        <v>65</v>
      </c>
      <c r="B6" s="101" t="s">
        <v>11</v>
      </c>
      <c r="C6" s="152" t="s">
        <v>2</v>
      </c>
      <c r="D6" s="152" t="s">
        <v>8</v>
      </c>
      <c r="AC6" s="31"/>
    </row>
    <row r="7" spans="1:245" s="1" customFormat="1" ht="20.100000000000001" customHeight="1">
      <c r="A7" s="154" t="s">
        <v>160</v>
      </c>
      <c r="B7" s="125"/>
      <c r="C7" s="96"/>
      <c r="D7" s="119"/>
      <c r="AC7" s="31"/>
    </row>
    <row r="8" spans="1:245" s="1" customFormat="1" ht="20.100000000000001" customHeight="1">
      <c r="A8" s="155" t="s">
        <v>156</v>
      </c>
      <c r="B8" s="126">
        <v>0</v>
      </c>
      <c r="C8" s="96">
        <v>3</v>
      </c>
      <c r="D8" s="128">
        <f>B8*C8</f>
        <v>0</v>
      </c>
      <c r="AC8" s="31"/>
    </row>
    <row r="9" spans="1:245" s="1" customFormat="1" ht="22.5" customHeight="1">
      <c r="A9" s="154" t="s">
        <v>161</v>
      </c>
      <c r="B9" s="125"/>
      <c r="C9" s="96"/>
      <c r="D9" s="128"/>
      <c r="AC9" s="31"/>
      <c r="AF9" s="26"/>
    </row>
    <row r="10" spans="1:245" s="1" customFormat="1" ht="21" customHeight="1">
      <c r="A10" s="155" t="s">
        <v>156</v>
      </c>
      <c r="B10" s="120">
        <v>0</v>
      </c>
      <c r="C10" s="100">
        <v>3</v>
      </c>
      <c r="D10" s="128">
        <f t="shared" ref="D10:D19" si="0">B10*C10</f>
        <v>0</v>
      </c>
      <c r="AC10" s="31"/>
    </row>
    <row r="11" spans="1:245" s="1" customFormat="1" ht="20.100000000000001" customHeight="1">
      <c r="A11" s="51" t="s">
        <v>55</v>
      </c>
      <c r="B11" s="79"/>
      <c r="C11" s="33"/>
      <c r="D11" s="128"/>
      <c r="AC11" s="31"/>
    </row>
    <row r="12" spans="1:245" s="1" customFormat="1" ht="20.100000000000001" customHeight="1">
      <c r="A12" s="52" t="s">
        <v>13</v>
      </c>
      <c r="B12" s="79">
        <v>0</v>
      </c>
      <c r="C12" s="33">
        <v>1</v>
      </c>
      <c r="D12" s="128">
        <f t="shared" si="0"/>
        <v>0</v>
      </c>
      <c r="AC12" s="31"/>
    </row>
    <row r="13" spans="1:245" s="1" customFormat="1" ht="20.100000000000001" customHeight="1">
      <c r="A13" s="52" t="s">
        <v>14</v>
      </c>
      <c r="B13" s="79">
        <v>0</v>
      </c>
      <c r="C13" s="33">
        <v>1</v>
      </c>
      <c r="D13" s="128">
        <f t="shared" si="0"/>
        <v>0</v>
      </c>
      <c r="AC13" s="31"/>
    </row>
    <row r="14" spans="1:245" s="1" customFormat="1" ht="20.100000000000001" customHeight="1">
      <c r="A14" s="51" t="s">
        <v>56</v>
      </c>
      <c r="B14" s="127"/>
      <c r="C14" s="33"/>
      <c r="D14" s="128"/>
      <c r="AC14" s="31"/>
    </row>
    <row r="15" spans="1:245" s="1" customFormat="1" ht="20.100000000000001" customHeight="1">
      <c r="A15" s="155" t="s">
        <v>91</v>
      </c>
      <c r="B15" s="120">
        <v>0</v>
      </c>
      <c r="C15" s="96">
        <v>2</v>
      </c>
      <c r="D15" s="128">
        <f t="shared" si="0"/>
        <v>0</v>
      </c>
      <c r="AC15" s="31"/>
    </row>
    <row r="16" spans="1:245" s="1" customFormat="1" ht="20.100000000000001" customHeight="1">
      <c r="A16" s="154" t="s">
        <v>57</v>
      </c>
      <c r="B16" s="120"/>
      <c r="C16" s="96"/>
      <c r="D16" s="128"/>
      <c r="AC16" s="31"/>
    </row>
    <row r="17" spans="1:29" s="1" customFormat="1" ht="20.100000000000001" customHeight="1">
      <c r="A17" s="155" t="s">
        <v>91</v>
      </c>
      <c r="B17" s="120">
        <v>0</v>
      </c>
      <c r="C17" s="96">
        <v>2</v>
      </c>
      <c r="D17" s="128">
        <f t="shared" si="0"/>
        <v>0</v>
      </c>
      <c r="AC17" s="31"/>
    </row>
    <row r="18" spans="1:29" s="1" customFormat="1" ht="20.100000000000001" customHeight="1">
      <c r="A18" s="154" t="s">
        <v>58</v>
      </c>
      <c r="B18" s="120"/>
      <c r="C18" s="96"/>
      <c r="D18" s="128"/>
      <c r="AC18" s="31"/>
    </row>
    <row r="19" spans="1:29" s="1" customFormat="1" ht="20.100000000000001" customHeight="1">
      <c r="A19" s="155" t="s">
        <v>91</v>
      </c>
      <c r="B19" s="120">
        <v>0</v>
      </c>
      <c r="C19" s="96">
        <v>3</v>
      </c>
      <c r="D19" s="128">
        <f t="shared" si="0"/>
        <v>0</v>
      </c>
      <c r="AC19" s="31"/>
    </row>
    <row r="20" spans="1:29" s="1" customFormat="1" ht="20.100000000000001" customHeight="1">
      <c r="A20" s="219" t="s">
        <v>60</v>
      </c>
      <c r="B20" s="220"/>
      <c r="C20" s="221"/>
      <c r="D20" s="176">
        <f>SUM(D8:D19)</f>
        <v>0</v>
      </c>
      <c r="AC20" s="31"/>
    </row>
    <row r="21" spans="1:29" s="1" customFormat="1" ht="18">
      <c r="A21" s="134" t="s">
        <v>29</v>
      </c>
      <c r="B21" s="101" t="s">
        <v>11</v>
      </c>
      <c r="C21" s="152" t="s">
        <v>2</v>
      </c>
      <c r="D21" s="152" t="s">
        <v>8</v>
      </c>
      <c r="AC21" s="31"/>
    </row>
    <row r="22" spans="1:29" s="1" customFormat="1" ht="20.100000000000001" customHeight="1">
      <c r="A22" s="43" t="s">
        <v>66</v>
      </c>
      <c r="B22" s="84"/>
      <c r="C22" s="74"/>
      <c r="D22" s="72"/>
      <c r="AC22" s="31"/>
    </row>
    <row r="23" spans="1:29" s="1" customFormat="1" ht="20.100000000000001" customHeight="1">
      <c r="A23" s="52" t="s">
        <v>67</v>
      </c>
      <c r="B23" s="79">
        <v>0</v>
      </c>
      <c r="C23" s="71">
        <v>4</v>
      </c>
      <c r="D23" s="79">
        <f>B23*C23</f>
        <v>0</v>
      </c>
      <c r="AC23" s="31"/>
    </row>
    <row r="24" spans="1:29" s="1" customFormat="1" ht="20.100000000000001" customHeight="1">
      <c r="A24" s="52" t="s">
        <v>68</v>
      </c>
      <c r="B24" s="79">
        <v>0</v>
      </c>
      <c r="C24" s="71">
        <v>1</v>
      </c>
      <c r="D24" s="79">
        <f t="shared" ref="D24:D43" si="1">B24*C24</f>
        <v>0</v>
      </c>
      <c r="AC24" s="31"/>
    </row>
    <row r="25" spans="1:29" s="1" customFormat="1" ht="20.100000000000001" customHeight="1">
      <c r="A25" s="52" t="s">
        <v>69</v>
      </c>
      <c r="B25" s="79">
        <v>0</v>
      </c>
      <c r="C25" s="71">
        <v>1</v>
      </c>
      <c r="D25" s="79">
        <f t="shared" si="1"/>
        <v>0</v>
      </c>
      <c r="AC25" s="31"/>
    </row>
    <row r="26" spans="1:29" s="1" customFormat="1" ht="20.100000000000001" customHeight="1">
      <c r="A26" s="52" t="s">
        <v>70</v>
      </c>
      <c r="B26" s="79">
        <v>0</v>
      </c>
      <c r="C26" s="71">
        <v>1</v>
      </c>
      <c r="D26" s="79">
        <f t="shared" si="1"/>
        <v>0</v>
      </c>
      <c r="AC26" s="31"/>
    </row>
    <row r="27" spans="1:29" s="1" customFormat="1" ht="20.100000000000001" customHeight="1">
      <c r="A27" s="43" t="s">
        <v>71</v>
      </c>
      <c r="B27" s="79"/>
      <c r="C27" s="71"/>
      <c r="D27" s="79"/>
      <c r="AC27" s="31"/>
    </row>
    <row r="28" spans="1:29" s="1" customFormat="1" ht="20.100000000000001" customHeight="1">
      <c r="A28" s="52" t="s">
        <v>68</v>
      </c>
      <c r="B28" s="79">
        <v>0</v>
      </c>
      <c r="C28" s="33">
        <v>1</v>
      </c>
      <c r="D28" s="79">
        <f t="shared" si="1"/>
        <v>0</v>
      </c>
      <c r="AC28" s="31"/>
    </row>
    <row r="29" spans="1:29" s="1" customFormat="1" ht="20.100000000000001" customHeight="1">
      <c r="A29" s="52" t="s">
        <v>72</v>
      </c>
      <c r="B29" s="79">
        <v>0</v>
      </c>
      <c r="C29" s="33">
        <v>1</v>
      </c>
      <c r="D29" s="79">
        <f t="shared" si="1"/>
        <v>0</v>
      </c>
      <c r="AC29" s="31"/>
    </row>
    <row r="30" spans="1:29" s="1" customFormat="1" ht="20.100000000000001" customHeight="1">
      <c r="A30" s="51" t="s">
        <v>73</v>
      </c>
      <c r="B30" s="79"/>
      <c r="C30" s="33"/>
      <c r="D30" s="79"/>
      <c r="AC30" s="31"/>
    </row>
    <row r="31" spans="1:29" s="1" customFormat="1" ht="20.100000000000001" customHeight="1">
      <c r="A31" s="52" t="s">
        <v>75</v>
      </c>
      <c r="B31" s="79">
        <v>0</v>
      </c>
      <c r="C31" s="33">
        <v>3</v>
      </c>
      <c r="D31" s="79">
        <f t="shared" si="1"/>
        <v>0</v>
      </c>
      <c r="AC31" s="31"/>
    </row>
    <row r="32" spans="1:29" s="1" customFormat="1" ht="20.100000000000001" customHeight="1">
      <c r="A32" s="52" t="s">
        <v>68</v>
      </c>
      <c r="B32" s="79">
        <v>0</v>
      </c>
      <c r="C32" s="33">
        <v>1</v>
      </c>
      <c r="D32" s="79">
        <f t="shared" si="1"/>
        <v>0</v>
      </c>
      <c r="AC32" s="31"/>
    </row>
    <row r="33" spans="1:29" s="1" customFormat="1" ht="20.100000000000001" customHeight="1">
      <c r="A33" s="52" t="s">
        <v>76</v>
      </c>
      <c r="B33" s="79">
        <v>0</v>
      </c>
      <c r="C33" s="33">
        <v>1</v>
      </c>
      <c r="D33" s="79">
        <f t="shared" si="1"/>
        <v>0</v>
      </c>
      <c r="AC33" s="31"/>
    </row>
    <row r="34" spans="1:29" s="1" customFormat="1" ht="20.100000000000001" customHeight="1">
      <c r="A34" s="154" t="s">
        <v>160</v>
      </c>
      <c r="B34" s="79"/>
      <c r="C34" s="33"/>
      <c r="D34" s="79"/>
      <c r="AC34" s="31"/>
    </row>
    <row r="35" spans="1:29" s="1" customFormat="1" ht="20.100000000000001" customHeight="1">
      <c r="A35" s="155" t="s">
        <v>178</v>
      </c>
      <c r="B35" s="79">
        <v>0</v>
      </c>
      <c r="C35" s="33">
        <v>1</v>
      </c>
      <c r="D35" s="79">
        <f t="shared" si="1"/>
        <v>0</v>
      </c>
      <c r="AC35" s="31"/>
    </row>
    <row r="36" spans="1:29" s="1" customFormat="1" ht="20.100000000000001" customHeight="1">
      <c r="A36" s="155" t="s">
        <v>179</v>
      </c>
      <c r="B36" s="79">
        <v>0</v>
      </c>
      <c r="C36" s="33">
        <v>1</v>
      </c>
      <c r="D36" s="79">
        <f t="shared" si="1"/>
        <v>0</v>
      </c>
      <c r="AC36" s="31"/>
    </row>
    <row r="37" spans="1:29" s="1" customFormat="1" ht="20.100000000000001" customHeight="1">
      <c r="A37" s="155" t="s">
        <v>157</v>
      </c>
      <c r="B37" s="79">
        <v>0</v>
      </c>
      <c r="C37" s="33">
        <v>1</v>
      </c>
      <c r="D37" s="79">
        <f t="shared" si="1"/>
        <v>0</v>
      </c>
      <c r="AC37" s="31"/>
    </row>
    <row r="38" spans="1:29" s="1" customFormat="1" ht="20.100000000000001" customHeight="1">
      <c r="A38" s="44" t="s">
        <v>74</v>
      </c>
      <c r="B38" s="79">
        <v>0</v>
      </c>
      <c r="C38" s="33">
        <v>3</v>
      </c>
      <c r="D38" s="79">
        <f t="shared" si="1"/>
        <v>0</v>
      </c>
      <c r="AC38" s="31"/>
    </row>
    <row r="39" spans="1:29" s="1" customFormat="1" ht="15.75">
      <c r="A39" s="154" t="s">
        <v>161</v>
      </c>
      <c r="B39" s="79"/>
      <c r="C39" s="33"/>
      <c r="D39" s="79"/>
      <c r="AC39" s="31"/>
    </row>
    <row r="40" spans="1:29" s="1" customFormat="1" ht="20.100000000000001" customHeight="1">
      <c r="A40" s="52" t="s">
        <v>180</v>
      </c>
      <c r="B40" s="79">
        <v>0</v>
      </c>
      <c r="C40" s="33">
        <v>1</v>
      </c>
      <c r="D40" s="79">
        <f t="shared" si="1"/>
        <v>0</v>
      </c>
      <c r="AC40" s="31"/>
    </row>
    <row r="41" spans="1:29" s="1" customFormat="1" ht="20.100000000000001" customHeight="1">
      <c r="A41" s="52" t="s">
        <v>77</v>
      </c>
      <c r="B41" s="79">
        <v>0</v>
      </c>
      <c r="C41" s="33">
        <v>1</v>
      </c>
      <c r="D41" s="79">
        <f t="shared" si="1"/>
        <v>0</v>
      </c>
      <c r="AC41" s="31"/>
    </row>
    <row r="42" spans="1:29" s="1" customFormat="1" ht="15.75">
      <c r="A42" s="154" t="s">
        <v>78</v>
      </c>
      <c r="B42" s="120"/>
      <c r="C42" s="96"/>
      <c r="D42" s="79"/>
      <c r="AC42" s="31"/>
    </row>
    <row r="43" spans="1:29" s="1" customFormat="1">
      <c r="A43" s="155" t="s">
        <v>158</v>
      </c>
      <c r="B43" s="120">
        <v>0</v>
      </c>
      <c r="C43" s="96">
        <v>2</v>
      </c>
      <c r="D43" s="79">
        <f t="shared" si="1"/>
        <v>0</v>
      </c>
      <c r="AC43" s="31"/>
    </row>
    <row r="44" spans="1:29" s="1" customFormat="1" ht="20.100000000000001" customHeight="1">
      <c r="A44" s="219" t="s">
        <v>134</v>
      </c>
      <c r="B44" s="220"/>
      <c r="C44" s="221"/>
      <c r="D44" s="177">
        <f>SUM(D23:D43)</f>
        <v>0</v>
      </c>
      <c r="AC44" s="31"/>
    </row>
    <row r="45" spans="1:29" s="1" customFormat="1" ht="10.5" customHeight="1">
      <c r="A45" s="107"/>
      <c r="B45" s="34"/>
      <c r="C45" s="33"/>
      <c r="D45" s="123"/>
      <c r="AC45" s="31"/>
    </row>
    <row r="46" spans="1:29" ht="36" customHeight="1">
      <c r="A46" s="222" t="s">
        <v>192</v>
      </c>
      <c r="B46" s="223"/>
      <c r="C46" s="224"/>
      <c r="D46" s="168">
        <f>-D5+D20+D44</f>
        <v>0</v>
      </c>
    </row>
    <row r="47" spans="1:29" ht="12" customHeight="1">
      <c r="A47" s="129"/>
      <c r="B47" s="130"/>
      <c r="C47" s="131"/>
      <c r="D47" s="132"/>
    </row>
    <row r="48" spans="1:29" s="2" customFormat="1" ht="36" customHeight="1">
      <c r="A48" s="194" t="s">
        <v>174</v>
      </c>
      <c r="B48" s="195"/>
      <c r="C48" s="195"/>
      <c r="D48" s="196"/>
      <c r="K48" s="10"/>
    </row>
    <row r="49" spans="1:17" s="7" customFormat="1" ht="18">
      <c r="A49" s="136" t="s">
        <v>135</v>
      </c>
      <c r="B49" s="137" t="s">
        <v>170</v>
      </c>
      <c r="C49" s="138" t="s">
        <v>186</v>
      </c>
      <c r="D49" s="139" t="s">
        <v>8</v>
      </c>
      <c r="K49" s="9"/>
    </row>
    <row r="50" spans="1:17" s="2" customFormat="1" ht="32.25" customHeight="1">
      <c r="A50" s="62" t="s">
        <v>61</v>
      </c>
      <c r="B50" s="142">
        <v>0</v>
      </c>
      <c r="C50" s="150">
        <v>230</v>
      </c>
      <c r="D50" s="79">
        <f>B50*C50</f>
        <v>0</v>
      </c>
      <c r="K50" s="22"/>
      <c r="L50" s="22"/>
      <c r="M50" s="22"/>
      <c r="N50" s="22"/>
      <c r="O50" s="22"/>
      <c r="P50" s="22"/>
      <c r="Q50" s="22"/>
    </row>
    <row r="51" spans="1:17" s="1" customFormat="1" ht="18">
      <c r="A51" s="134"/>
      <c r="B51" s="101" t="s">
        <v>203</v>
      </c>
      <c r="C51" s="152"/>
      <c r="D51" s="152" t="s">
        <v>204</v>
      </c>
    </row>
    <row r="52" spans="1:17" s="2" customFormat="1" ht="32.25" customHeight="1">
      <c r="A52" s="62" t="s">
        <v>38</v>
      </c>
      <c r="B52" s="142">
        <v>0</v>
      </c>
      <c r="C52" s="150" t="s">
        <v>205</v>
      </c>
      <c r="D52" s="79">
        <f>B52</f>
        <v>0</v>
      </c>
      <c r="K52" s="22"/>
      <c r="L52" s="22"/>
      <c r="M52" s="22"/>
      <c r="N52" s="22"/>
      <c r="O52" s="22"/>
      <c r="P52" s="22"/>
      <c r="Q52" s="22"/>
    </row>
    <row r="53" spans="1:17" s="2" customFormat="1" ht="32.25" customHeight="1">
      <c r="A53" s="62" t="s">
        <v>40</v>
      </c>
      <c r="B53" s="142">
        <v>0</v>
      </c>
      <c r="C53" s="150" t="s">
        <v>205</v>
      </c>
      <c r="D53" s="79">
        <f>B53</f>
        <v>0</v>
      </c>
      <c r="K53" s="22"/>
      <c r="L53" s="22"/>
      <c r="M53" s="22"/>
      <c r="N53" s="22"/>
      <c r="O53" s="22"/>
      <c r="P53" s="22"/>
      <c r="Q53" s="22"/>
    </row>
    <row r="54" spans="1:17" s="2" customFormat="1" ht="32.25" customHeight="1">
      <c r="A54" s="62" t="s">
        <v>172</v>
      </c>
      <c r="B54" s="142">
        <v>0</v>
      </c>
      <c r="C54" s="150" t="s">
        <v>205</v>
      </c>
      <c r="D54" s="79">
        <f>B54</f>
        <v>0</v>
      </c>
      <c r="K54" s="22"/>
      <c r="L54" s="22"/>
      <c r="M54" s="22"/>
      <c r="N54" s="22"/>
      <c r="O54" s="22"/>
      <c r="P54" s="22"/>
      <c r="Q54" s="22"/>
    </row>
  </sheetData>
  <mergeCells count="6">
    <mergeCell ref="A1:D1"/>
    <mergeCell ref="A48:D48"/>
    <mergeCell ref="A5:C5"/>
    <mergeCell ref="A20:C20"/>
    <mergeCell ref="A44:C44"/>
    <mergeCell ref="A46:C46"/>
  </mergeCells>
  <printOptions horizontalCentered="1"/>
  <pageMargins left="0.25" right="0.25" top="0.75" bottom="0.75" header="0.3" footer="0.3"/>
  <pageSetup scale="62" orientation="portrait" r:id="rId1"/>
  <headerFooter alignWithMargins="0">
    <oddFooter xml:space="preserve">&amp;L&amp;"Times New Roman,Bold"&amp;14RFP190379CJV Custodial Services for Lee County Sports Parks and Stadiums </oddFooter>
  </headerFooter>
  <ignoredErrors>
    <ignoredError sqref="D8 D10 D12:D13 D15 D17 D19"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R74"/>
  <sheetViews>
    <sheetView topLeftCell="A40" zoomScale="110" zoomScaleNormal="110" workbookViewId="0">
      <selection activeCell="D59" sqref="D59"/>
    </sheetView>
  </sheetViews>
  <sheetFormatPr defaultColWidth="9.140625" defaultRowHeight="15"/>
  <cols>
    <col min="1" max="1" width="62.7109375" style="67" customWidth="1"/>
    <col min="2" max="2" width="26.7109375" style="66" customWidth="1"/>
    <col min="3" max="3" width="26.7109375" style="68" customWidth="1"/>
    <col min="4" max="4" width="26.7109375" style="69" customWidth="1"/>
    <col min="5" max="16384" width="9.140625" style="66"/>
  </cols>
  <sheetData>
    <row r="1" spans="1:70" s="27" customFormat="1" ht="45.75" customHeight="1">
      <c r="A1" s="212" t="s">
        <v>189</v>
      </c>
      <c r="B1" s="212"/>
      <c r="C1" s="212"/>
      <c r="D1" s="212"/>
      <c r="E1" s="1"/>
      <c r="F1" s="1"/>
      <c r="G1" s="1"/>
      <c r="H1" s="1"/>
      <c r="I1" s="1"/>
      <c r="J1" s="1"/>
      <c r="K1" s="1"/>
      <c r="L1" s="1"/>
      <c r="M1" s="1"/>
      <c r="N1" s="1"/>
      <c r="O1" s="1"/>
      <c r="P1" s="1"/>
      <c r="Q1" s="1"/>
      <c r="R1" s="1"/>
      <c r="S1" s="1"/>
      <c r="T1" s="1"/>
      <c r="U1" s="1"/>
      <c r="V1" s="1"/>
      <c r="W1" s="1"/>
      <c r="X1" s="1"/>
      <c r="Y1" s="1"/>
      <c r="Z1" s="1"/>
      <c r="AA1" s="1"/>
      <c r="AB1" s="1"/>
      <c r="AC1" s="3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row>
    <row r="2" spans="1:70" s="1" customFormat="1" ht="18">
      <c r="A2" s="151" t="s">
        <v>82</v>
      </c>
      <c r="B2" s="101" t="s">
        <v>84</v>
      </c>
      <c r="C2" s="152" t="s">
        <v>2</v>
      </c>
      <c r="D2" s="152" t="s">
        <v>8</v>
      </c>
      <c r="K2" s="31"/>
      <c r="AC2" s="31"/>
    </row>
    <row r="3" spans="1:70" s="1" customFormat="1" ht="20.100000000000001" customHeight="1">
      <c r="A3" s="90" t="s">
        <v>143</v>
      </c>
      <c r="B3" s="133">
        <v>0</v>
      </c>
      <c r="C3" s="33">
        <v>17</v>
      </c>
      <c r="D3" s="79">
        <f>B3*C3</f>
        <v>0</v>
      </c>
      <c r="AC3" s="31"/>
    </row>
    <row r="4" spans="1:70" s="1" customFormat="1" ht="20.100000000000001" customHeight="1">
      <c r="A4" s="90" t="s">
        <v>83</v>
      </c>
      <c r="B4" s="133">
        <v>0</v>
      </c>
      <c r="C4" s="33">
        <v>17</v>
      </c>
      <c r="D4" s="79">
        <f t="shared" ref="D4:D6" si="0">B4*C4</f>
        <v>0</v>
      </c>
      <c r="AC4" s="31"/>
    </row>
    <row r="5" spans="1:70" s="1" customFormat="1" ht="30">
      <c r="A5" s="90" t="s">
        <v>85</v>
      </c>
      <c r="B5" s="133">
        <v>0</v>
      </c>
      <c r="C5" s="33">
        <v>17</v>
      </c>
      <c r="D5" s="79">
        <f t="shared" si="0"/>
        <v>0</v>
      </c>
      <c r="K5" s="184"/>
      <c r="AC5" s="31"/>
    </row>
    <row r="6" spans="1:70" s="1" customFormat="1" ht="20.100000000000001" customHeight="1">
      <c r="A6" s="38" t="s">
        <v>86</v>
      </c>
      <c r="B6" s="118">
        <v>0</v>
      </c>
      <c r="C6" s="33">
        <v>17</v>
      </c>
      <c r="D6" s="79">
        <f t="shared" si="0"/>
        <v>0</v>
      </c>
      <c r="AC6" s="31"/>
    </row>
    <row r="7" spans="1:70" s="1" customFormat="1" ht="31.5" customHeight="1">
      <c r="A7" s="183" t="s">
        <v>193</v>
      </c>
      <c r="B7" s="170"/>
      <c r="C7" s="171"/>
      <c r="D7" s="172">
        <f>SUM(D3:D6)</f>
        <v>0</v>
      </c>
      <c r="AC7" s="31"/>
    </row>
    <row r="8" spans="1:70" s="1" customFormat="1" ht="18">
      <c r="A8" s="134" t="s">
        <v>9</v>
      </c>
      <c r="B8" s="101" t="s">
        <v>11</v>
      </c>
      <c r="C8" s="152" t="s">
        <v>2</v>
      </c>
      <c r="D8" s="152" t="s">
        <v>8</v>
      </c>
      <c r="AC8" s="31"/>
    </row>
    <row r="9" spans="1:70" s="1" customFormat="1" ht="21.75" customHeight="1">
      <c r="A9" s="110" t="s">
        <v>92</v>
      </c>
      <c r="B9" s="29"/>
      <c r="C9" s="30"/>
      <c r="D9" s="30"/>
      <c r="AC9" s="31"/>
    </row>
    <row r="10" spans="1:70" s="1" customFormat="1" ht="20.100000000000001" customHeight="1">
      <c r="A10" s="51" t="s">
        <v>87</v>
      </c>
      <c r="B10" s="44"/>
      <c r="C10" s="33"/>
      <c r="D10" s="34"/>
      <c r="AC10" s="31"/>
    </row>
    <row r="11" spans="1:70" s="1" customFormat="1" ht="20.100000000000001" customHeight="1">
      <c r="A11" s="52" t="s">
        <v>13</v>
      </c>
      <c r="B11" s="79">
        <v>0</v>
      </c>
      <c r="C11" s="33">
        <v>4</v>
      </c>
      <c r="D11" s="79">
        <f>B11*C11</f>
        <v>0</v>
      </c>
      <c r="AC11" s="31"/>
    </row>
    <row r="12" spans="1:70" s="1" customFormat="1" ht="20.100000000000001" customHeight="1">
      <c r="A12" s="52" t="s">
        <v>14</v>
      </c>
      <c r="B12" s="79">
        <v>0</v>
      </c>
      <c r="C12" s="33">
        <v>5</v>
      </c>
      <c r="D12" s="79">
        <f t="shared" ref="D12:D17" si="1">B12*C12</f>
        <v>0</v>
      </c>
      <c r="AC12" s="31"/>
    </row>
    <row r="13" spans="1:70" s="1" customFormat="1" ht="20.100000000000001" customHeight="1">
      <c r="A13" s="52" t="s">
        <v>91</v>
      </c>
      <c r="B13" s="79">
        <v>0</v>
      </c>
      <c r="C13" s="33">
        <v>4</v>
      </c>
      <c r="D13" s="79">
        <f t="shared" si="1"/>
        <v>0</v>
      </c>
      <c r="AC13" s="31"/>
    </row>
    <row r="14" spans="1:70" s="1" customFormat="1" ht="15.75">
      <c r="A14" s="51" t="s">
        <v>88</v>
      </c>
      <c r="B14" s="119"/>
      <c r="C14" s="33"/>
      <c r="D14" s="79"/>
      <c r="AC14" s="31"/>
    </row>
    <row r="15" spans="1:70" s="1" customFormat="1">
      <c r="A15" s="52" t="s">
        <v>89</v>
      </c>
      <c r="B15" s="128">
        <v>0</v>
      </c>
      <c r="C15" s="33">
        <v>1</v>
      </c>
      <c r="D15" s="79">
        <f t="shared" si="1"/>
        <v>0</v>
      </c>
      <c r="AC15" s="31"/>
    </row>
    <row r="16" spans="1:70" s="1" customFormat="1">
      <c r="A16" s="52" t="s">
        <v>90</v>
      </c>
      <c r="B16" s="128">
        <v>0</v>
      </c>
      <c r="C16" s="33">
        <v>1</v>
      </c>
      <c r="D16" s="79">
        <f t="shared" si="1"/>
        <v>0</v>
      </c>
      <c r="AC16" s="31"/>
    </row>
    <row r="17" spans="1:32" s="1" customFormat="1">
      <c r="A17" s="52" t="s">
        <v>91</v>
      </c>
      <c r="B17" s="128">
        <v>0</v>
      </c>
      <c r="C17" s="33">
        <v>1</v>
      </c>
      <c r="D17" s="79">
        <f t="shared" si="1"/>
        <v>0</v>
      </c>
      <c r="AC17" s="31"/>
    </row>
    <row r="18" spans="1:32" s="1" customFormat="1" ht="15.75">
      <c r="A18" s="107" t="s">
        <v>182</v>
      </c>
      <c r="B18" s="70"/>
      <c r="C18" s="41"/>
      <c r="D18" s="128">
        <f>SUM(D11:D17)</f>
        <v>0</v>
      </c>
      <c r="AC18" s="31"/>
    </row>
    <row r="19" spans="1:32" s="1" customFormat="1" ht="15.75">
      <c r="A19" s="110" t="s">
        <v>93</v>
      </c>
      <c r="B19" s="29"/>
      <c r="C19" s="30"/>
      <c r="D19" s="30"/>
      <c r="AC19" s="31"/>
    </row>
    <row r="20" spans="1:32" s="1" customFormat="1" ht="15.75">
      <c r="A20" s="43" t="s">
        <v>94</v>
      </c>
      <c r="B20" s="46"/>
      <c r="C20" s="33"/>
      <c r="D20" s="46"/>
      <c r="AC20" s="31"/>
      <c r="AF20" s="26"/>
    </row>
    <row r="21" spans="1:32" s="1" customFormat="1">
      <c r="A21" s="52" t="s">
        <v>89</v>
      </c>
      <c r="B21" s="79">
        <v>0</v>
      </c>
      <c r="C21" s="50">
        <v>1</v>
      </c>
      <c r="D21" s="79">
        <f>B21*C21</f>
        <v>0</v>
      </c>
      <c r="AC21" s="31"/>
    </row>
    <row r="22" spans="1:32" s="1" customFormat="1">
      <c r="A22" s="52" t="s">
        <v>90</v>
      </c>
      <c r="B22" s="79">
        <v>0</v>
      </c>
      <c r="C22" s="33">
        <v>1</v>
      </c>
      <c r="D22" s="79">
        <f>B22*C22</f>
        <v>0</v>
      </c>
      <c r="AC22" s="31"/>
    </row>
    <row r="23" spans="1:32" s="1" customFormat="1" ht="15.75">
      <c r="A23" s="107" t="s">
        <v>183</v>
      </c>
      <c r="B23" s="70"/>
      <c r="C23" s="41"/>
      <c r="D23" s="128">
        <f>SUM(D21:D22)</f>
        <v>0</v>
      </c>
      <c r="AC23" s="31"/>
    </row>
    <row r="24" spans="1:32" s="1" customFormat="1" ht="15.75">
      <c r="A24" s="110" t="s">
        <v>95</v>
      </c>
      <c r="B24" s="29"/>
      <c r="C24" s="30"/>
      <c r="D24" s="30"/>
      <c r="AC24" s="31"/>
    </row>
    <row r="25" spans="1:32" s="1" customFormat="1" ht="15.75">
      <c r="A25" s="51" t="s">
        <v>96</v>
      </c>
      <c r="B25" s="44"/>
      <c r="C25" s="33"/>
      <c r="D25" s="34"/>
      <c r="AC25" s="31"/>
    </row>
    <row r="26" spans="1:32" s="1" customFormat="1" ht="20.100000000000001" customHeight="1">
      <c r="A26" s="52" t="s">
        <v>147</v>
      </c>
      <c r="B26" s="79">
        <v>0</v>
      </c>
      <c r="C26" s="33">
        <v>2</v>
      </c>
      <c r="D26" s="79">
        <f>B26*C26</f>
        <v>0</v>
      </c>
      <c r="AC26" s="31"/>
    </row>
    <row r="27" spans="1:32" s="1" customFormat="1" ht="20.100000000000001" customHeight="1">
      <c r="A27" s="51" t="s">
        <v>97</v>
      </c>
      <c r="B27" s="127"/>
      <c r="C27" s="33"/>
      <c r="D27" s="79"/>
      <c r="AC27" s="31"/>
    </row>
    <row r="28" spans="1:32" s="1" customFormat="1" ht="20.100000000000001" customHeight="1">
      <c r="A28" s="52" t="s">
        <v>147</v>
      </c>
      <c r="B28" s="79">
        <v>0</v>
      </c>
      <c r="C28" s="33">
        <v>2</v>
      </c>
      <c r="D28" s="79">
        <f t="shared" ref="D28:D38" si="2">B28*C28</f>
        <v>0</v>
      </c>
      <c r="AC28" s="31"/>
    </row>
    <row r="29" spans="1:32" s="1" customFormat="1" ht="20.100000000000001" customHeight="1">
      <c r="A29" s="92" t="s">
        <v>41</v>
      </c>
      <c r="B29" s="79">
        <v>0</v>
      </c>
      <c r="C29" s="33">
        <v>1</v>
      </c>
      <c r="D29" s="79">
        <f t="shared" si="2"/>
        <v>0</v>
      </c>
      <c r="AC29" s="31"/>
    </row>
    <row r="30" spans="1:32" s="1" customFormat="1" ht="20.100000000000001" customHeight="1">
      <c r="A30" s="92" t="s">
        <v>98</v>
      </c>
      <c r="B30" s="79">
        <v>0</v>
      </c>
      <c r="C30" s="33">
        <v>1</v>
      </c>
      <c r="D30" s="79">
        <f t="shared" si="2"/>
        <v>0</v>
      </c>
      <c r="AC30" s="31"/>
    </row>
    <row r="31" spans="1:32" s="1" customFormat="1" ht="20.100000000000001" customHeight="1">
      <c r="A31" s="92" t="s">
        <v>99</v>
      </c>
      <c r="B31" s="79">
        <v>0</v>
      </c>
      <c r="C31" s="33">
        <v>1</v>
      </c>
      <c r="D31" s="79">
        <f t="shared" si="2"/>
        <v>0</v>
      </c>
      <c r="AC31" s="31"/>
    </row>
    <row r="32" spans="1:32" s="1" customFormat="1" ht="20.100000000000001" customHeight="1">
      <c r="A32" s="92" t="s">
        <v>100</v>
      </c>
      <c r="B32" s="79">
        <v>0</v>
      </c>
      <c r="C32" s="33">
        <v>1</v>
      </c>
      <c r="D32" s="79">
        <f t="shared" si="2"/>
        <v>0</v>
      </c>
      <c r="AC32" s="31"/>
    </row>
    <row r="33" spans="1:29" s="1" customFormat="1" ht="20.100000000000001" customHeight="1">
      <c r="A33" s="92" t="s">
        <v>101</v>
      </c>
      <c r="B33" s="79"/>
      <c r="C33" s="33"/>
      <c r="D33" s="79"/>
      <c r="AC33" s="31"/>
    </row>
    <row r="34" spans="1:29" s="1" customFormat="1" ht="20.100000000000001" customHeight="1">
      <c r="A34" s="52" t="s">
        <v>13</v>
      </c>
      <c r="B34" s="79">
        <v>0</v>
      </c>
      <c r="C34" s="33">
        <v>1</v>
      </c>
      <c r="D34" s="79">
        <f t="shared" si="2"/>
        <v>0</v>
      </c>
      <c r="AC34" s="31"/>
    </row>
    <row r="35" spans="1:29" s="1" customFormat="1" ht="20.100000000000001" customHeight="1">
      <c r="A35" s="52" t="s">
        <v>14</v>
      </c>
      <c r="B35" s="79">
        <v>0</v>
      </c>
      <c r="C35" s="33">
        <v>1</v>
      </c>
      <c r="D35" s="79">
        <f t="shared" si="2"/>
        <v>0</v>
      </c>
      <c r="AC35" s="31"/>
    </row>
    <row r="36" spans="1:29" s="1" customFormat="1" ht="20.100000000000001" customHeight="1">
      <c r="A36" s="51" t="s">
        <v>102</v>
      </c>
      <c r="B36" s="79"/>
      <c r="C36" s="33"/>
      <c r="D36" s="79"/>
      <c r="AC36" s="31"/>
    </row>
    <row r="37" spans="1:29" s="1" customFormat="1" ht="20.100000000000001" customHeight="1">
      <c r="A37" s="52" t="s">
        <v>13</v>
      </c>
      <c r="B37" s="79">
        <v>0</v>
      </c>
      <c r="C37" s="33">
        <v>1</v>
      </c>
      <c r="D37" s="79">
        <f t="shared" si="2"/>
        <v>0</v>
      </c>
      <c r="AC37" s="31"/>
    </row>
    <row r="38" spans="1:29" s="1" customFormat="1" ht="20.100000000000001" customHeight="1">
      <c r="A38" s="52" t="s">
        <v>14</v>
      </c>
      <c r="B38" s="79">
        <v>0</v>
      </c>
      <c r="C38" s="33">
        <v>1</v>
      </c>
      <c r="D38" s="79">
        <f t="shared" si="2"/>
        <v>0</v>
      </c>
      <c r="AC38" s="31"/>
    </row>
    <row r="39" spans="1:29" s="1" customFormat="1" ht="20.100000000000001" customHeight="1">
      <c r="A39" s="107" t="s">
        <v>184</v>
      </c>
      <c r="B39" s="70"/>
      <c r="C39" s="41"/>
      <c r="D39" s="128">
        <f>SUM(D26:D38)</f>
        <v>0</v>
      </c>
      <c r="AC39" s="31"/>
    </row>
    <row r="40" spans="1:29" s="1" customFormat="1" ht="14.25" customHeight="1">
      <c r="A40" s="107"/>
      <c r="B40" s="48"/>
      <c r="C40" s="33"/>
      <c r="D40" s="128"/>
      <c r="AC40" s="31"/>
    </row>
    <row r="41" spans="1:29" s="1" customFormat="1" ht="24" customHeight="1">
      <c r="A41" s="169" t="s">
        <v>60</v>
      </c>
      <c r="B41" s="174"/>
      <c r="C41" s="175"/>
      <c r="D41" s="182">
        <f>D18+D23+D39</f>
        <v>0</v>
      </c>
      <c r="AC41" s="31"/>
    </row>
    <row r="42" spans="1:29" s="1" customFormat="1" ht="18">
      <c r="A42" s="134" t="s">
        <v>103</v>
      </c>
      <c r="B42" s="101" t="s">
        <v>11</v>
      </c>
      <c r="C42" s="152" t="s">
        <v>105</v>
      </c>
      <c r="D42" s="152" t="s">
        <v>8</v>
      </c>
      <c r="AC42" s="31"/>
    </row>
    <row r="43" spans="1:29" s="1" customFormat="1">
      <c r="A43" s="45" t="s">
        <v>104</v>
      </c>
      <c r="B43" s="86">
        <v>0</v>
      </c>
      <c r="C43" s="153">
        <v>9750</v>
      </c>
      <c r="D43" s="86">
        <f>B43</f>
        <v>0</v>
      </c>
      <c r="AC43" s="31"/>
    </row>
    <row r="44" spans="1:29" s="1" customFormat="1">
      <c r="A44" s="45" t="s">
        <v>106</v>
      </c>
      <c r="B44" s="86">
        <v>0</v>
      </c>
      <c r="C44" s="153" t="s">
        <v>107</v>
      </c>
      <c r="D44" s="86">
        <f t="shared" ref="D44:D49" si="3">B44</f>
        <v>0</v>
      </c>
      <c r="AC44" s="31"/>
    </row>
    <row r="45" spans="1:29" s="1" customFormat="1">
      <c r="A45" s="92"/>
      <c r="B45" s="86">
        <v>0</v>
      </c>
      <c r="C45" s="153" t="s">
        <v>108</v>
      </c>
      <c r="D45" s="86">
        <f t="shared" si="3"/>
        <v>0</v>
      </c>
      <c r="AC45" s="31"/>
    </row>
    <row r="46" spans="1:29" s="1" customFormat="1">
      <c r="A46" s="92"/>
      <c r="B46" s="86">
        <v>0</v>
      </c>
      <c r="C46" s="153" t="s">
        <v>109</v>
      </c>
      <c r="D46" s="86">
        <f t="shared" si="3"/>
        <v>0</v>
      </c>
      <c r="AC46" s="31"/>
    </row>
    <row r="47" spans="1:29" s="1" customFormat="1">
      <c r="A47" s="45" t="s">
        <v>110</v>
      </c>
      <c r="B47" s="86">
        <v>0</v>
      </c>
      <c r="C47" s="153" t="s">
        <v>107</v>
      </c>
      <c r="D47" s="86">
        <f t="shared" si="3"/>
        <v>0</v>
      </c>
      <c r="AC47" s="31"/>
    </row>
    <row r="48" spans="1:29" s="1" customFormat="1">
      <c r="A48" s="44"/>
      <c r="B48" s="86">
        <v>0</v>
      </c>
      <c r="C48" s="153" t="s">
        <v>108</v>
      </c>
      <c r="D48" s="86">
        <f t="shared" si="3"/>
        <v>0</v>
      </c>
      <c r="AC48" s="31"/>
    </row>
    <row r="49" spans="1:29" s="1" customFormat="1">
      <c r="A49" s="44"/>
      <c r="B49" s="86">
        <v>0</v>
      </c>
      <c r="C49" s="153" t="s">
        <v>109</v>
      </c>
      <c r="D49" s="86">
        <f t="shared" si="3"/>
        <v>0</v>
      </c>
      <c r="AC49" s="31"/>
    </row>
    <row r="50" spans="1:29" s="1" customFormat="1" ht="15.75">
      <c r="A50" s="173" t="s">
        <v>188</v>
      </c>
      <c r="B50" s="174"/>
      <c r="C50" s="175"/>
      <c r="D50" s="174">
        <f>D43</f>
        <v>0</v>
      </c>
      <c r="AC50" s="31"/>
    </row>
    <row r="51" spans="1:29" s="1" customFormat="1" ht="8.25" customHeight="1">
      <c r="A51" s="49"/>
      <c r="B51" s="80"/>
      <c r="C51" s="50"/>
      <c r="D51" s="160"/>
      <c r="AC51" s="31"/>
    </row>
    <row r="52" spans="1:29" s="1" customFormat="1" ht="31.5" customHeight="1">
      <c r="A52" s="215" t="s">
        <v>194</v>
      </c>
      <c r="B52" s="216"/>
      <c r="C52" s="217"/>
      <c r="D52" s="172">
        <f>D7+D41+D50</f>
        <v>0</v>
      </c>
    </row>
    <row r="53" spans="1:29" s="1" customFormat="1" ht="10.5" customHeight="1">
      <c r="A53" s="164"/>
      <c r="B53" s="165"/>
      <c r="C53" s="166"/>
      <c r="D53" s="167"/>
    </row>
    <row r="54" spans="1:29" s="2" customFormat="1" ht="36" customHeight="1">
      <c r="A54" s="194" t="s">
        <v>174</v>
      </c>
      <c r="B54" s="195"/>
      <c r="C54" s="195"/>
      <c r="D54" s="196"/>
      <c r="K54" s="10"/>
    </row>
    <row r="55" spans="1:29" s="1" customFormat="1" ht="18">
      <c r="A55" s="134" t="s">
        <v>187</v>
      </c>
      <c r="B55" s="101" t="s">
        <v>185</v>
      </c>
      <c r="C55" s="152" t="s">
        <v>186</v>
      </c>
      <c r="D55" s="152" t="s">
        <v>8</v>
      </c>
    </row>
    <row r="56" spans="1:29" s="1" customFormat="1" ht="35.25" customHeight="1">
      <c r="A56" s="92" t="s">
        <v>111</v>
      </c>
      <c r="B56" s="156">
        <v>0</v>
      </c>
      <c r="C56" s="157">
        <v>315</v>
      </c>
      <c r="D56" s="158">
        <f>B56*C56</f>
        <v>0</v>
      </c>
    </row>
    <row r="57" spans="1:29" s="1" customFormat="1" ht="18">
      <c r="A57" s="134"/>
      <c r="B57" s="101" t="s">
        <v>203</v>
      </c>
      <c r="C57" s="152"/>
      <c r="D57" s="152" t="s">
        <v>204</v>
      </c>
    </row>
    <row r="58" spans="1:29" s="1" customFormat="1" ht="35.25" customHeight="1">
      <c r="A58" s="92" t="s">
        <v>112</v>
      </c>
      <c r="B58" s="156">
        <v>0</v>
      </c>
      <c r="C58" s="33" t="s">
        <v>205</v>
      </c>
      <c r="D58" s="158">
        <f>B58</f>
        <v>0</v>
      </c>
    </row>
    <row r="59" spans="1:29" s="2" customFormat="1" ht="35.25" customHeight="1">
      <c r="A59" s="62" t="s">
        <v>172</v>
      </c>
      <c r="B59" s="156">
        <v>0</v>
      </c>
      <c r="C59" s="150" t="s">
        <v>205</v>
      </c>
      <c r="D59" s="158">
        <f>B59</f>
        <v>0</v>
      </c>
      <c r="K59" s="22"/>
      <c r="L59" s="22"/>
      <c r="M59" s="22"/>
      <c r="N59" s="22"/>
      <c r="O59" s="22"/>
      <c r="P59" s="22"/>
      <c r="Q59" s="22"/>
    </row>
    <row r="60" spans="1:29">
      <c r="A60" s="66"/>
    </row>
    <row r="61" spans="1:29">
      <c r="A61" s="66"/>
    </row>
    <row r="62" spans="1:29">
      <c r="A62" s="66"/>
    </row>
    <row r="63" spans="1:29">
      <c r="A63" s="66"/>
    </row>
    <row r="64" spans="1:29">
      <c r="A64" s="66"/>
    </row>
    <row r="65" spans="1:1">
      <c r="A65" s="66"/>
    </row>
    <row r="66" spans="1:1">
      <c r="A66" s="66"/>
    </row>
    <row r="67" spans="1:1">
      <c r="A67" s="66"/>
    </row>
    <row r="68" spans="1:1">
      <c r="A68" s="66"/>
    </row>
    <row r="69" spans="1:1">
      <c r="A69" s="66"/>
    </row>
    <row r="70" spans="1:1">
      <c r="A70" s="66"/>
    </row>
    <row r="71" spans="1:1">
      <c r="A71" s="66"/>
    </row>
    <row r="72" spans="1:1">
      <c r="A72" s="66"/>
    </row>
    <row r="73" spans="1:1">
      <c r="A73" s="66"/>
    </row>
    <row r="74" spans="1:1">
      <c r="A74" s="66"/>
    </row>
  </sheetData>
  <mergeCells count="3">
    <mergeCell ref="A1:D1"/>
    <mergeCell ref="A54:D54"/>
    <mergeCell ref="A52:C52"/>
  </mergeCells>
  <printOptions horizontalCentered="1"/>
  <pageMargins left="0.25" right="0.25" top="0.75" bottom="0.75" header="0.3" footer="0.3"/>
  <pageSetup scale="60" orientation="portrait" r:id="rId1"/>
  <headerFooter alignWithMargins="0">
    <oddFooter xml:space="preserve">&amp;L&amp;"Times New Roman,Bold"&amp;14RFP190379CJV Custodial Services for Lee County Sports Parks and Stadiums </oddFooter>
  </headerFooter>
  <ignoredErrors>
    <ignoredError sqref="D23 D18"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Q78"/>
  <sheetViews>
    <sheetView topLeftCell="A53" zoomScaleNormal="100" workbookViewId="0">
      <selection activeCell="A77" sqref="A77:XFD77"/>
    </sheetView>
  </sheetViews>
  <sheetFormatPr defaultColWidth="9.140625" defaultRowHeight="15"/>
  <cols>
    <col min="1" max="1" width="52.42578125" style="67" customWidth="1"/>
    <col min="2" max="2" width="22.7109375" style="66" customWidth="1"/>
    <col min="3" max="3" width="21.42578125" style="68" customWidth="1"/>
    <col min="4" max="4" width="31.85546875" style="69" customWidth="1"/>
    <col min="5" max="16384" width="9.140625" style="66"/>
  </cols>
  <sheetData>
    <row r="1" spans="1:225" s="27" customFormat="1" ht="53.25" customHeight="1">
      <c r="A1" s="212" t="s">
        <v>149</v>
      </c>
      <c r="B1" s="212"/>
      <c r="C1" s="212"/>
      <c r="D1" s="212"/>
      <c r="E1" s="1"/>
      <c r="F1" s="1"/>
      <c r="G1" s="1"/>
      <c r="H1" s="1"/>
      <c r="I1" s="1"/>
      <c r="J1" s="1"/>
      <c r="K1" s="1"/>
      <c r="L1" s="1"/>
      <c r="M1" s="1"/>
      <c r="N1" s="1"/>
      <c r="O1" s="1"/>
      <c r="P1" s="1"/>
      <c r="Q1" s="1"/>
      <c r="R1" s="1"/>
      <c r="S1" s="1"/>
      <c r="T1" s="1"/>
      <c r="U1" s="1"/>
      <c r="V1" s="1"/>
      <c r="W1" s="1"/>
      <c r="X1" s="1"/>
      <c r="Y1" s="1"/>
      <c r="Z1" s="1"/>
      <c r="AA1" s="1"/>
      <c r="AB1" s="1"/>
      <c r="AC1" s="3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row>
    <row r="2" spans="1:225" s="1" customFormat="1" ht="39" customHeight="1">
      <c r="A2" s="28" t="s">
        <v>113</v>
      </c>
      <c r="B2" s="75" t="s">
        <v>11</v>
      </c>
      <c r="C2" s="30" t="s">
        <v>105</v>
      </c>
      <c r="D2" s="30" t="s">
        <v>8</v>
      </c>
      <c r="AC2" s="31"/>
    </row>
    <row r="3" spans="1:225" s="1" customFormat="1" ht="32.25" customHeight="1">
      <c r="A3" s="32" t="s">
        <v>146</v>
      </c>
      <c r="B3" s="35" t="s">
        <v>62</v>
      </c>
      <c r="C3" s="71" t="s">
        <v>81</v>
      </c>
      <c r="D3" s="20" t="s">
        <v>62</v>
      </c>
      <c r="AC3" s="31"/>
    </row>
    <row r="4" spans="1:225" s="1" customFormat="1" ht="15" customHeight="1">
      <c r="A4" s="35"/>
      <c r="B4" s="35"/>
      <c r="C4" s="71"/>
      <c r="D4" s="20"/>
      <c r="AC4" s="31"/>
    </row>
    <row r="5" spans="1:225" s="1" customFormat="1" ht="20.100000000000001" customHeight="1">
      <c r="A5" s="32" t="s">
        <v>144</v>
      </c>
      <c r="B5" s="78" t="s">
        <v>62</v>
      </c>
      <c r="C5" s="33">
        <v>9300</v>
      </c>
      <c r="D5" s="34" t="s">
        <v>62</v>
      </c>
      <c r="AC5" s="31"/>
    </row>
    <row r="6" spans="1:225" s="1" customFormat="1" ht="20.100000000000001" customHeight="1">
      <c r="A6" s="35"/>
      <c r="B6" s="91"/>
      <c r="C6" s="36"/>
      <c r="D6" s="34"/>
      <c r="AC6" s="31"/>
    </row>
    <row r="7" spans="1:225" s="1" customFormat="1" ht="20.100000000000001" customHeight="1">
      <c r="A7" s="37" t="s">
        <v>145</v>
      </c>
      <c r="B7" s="78" t="s">
        <v>62</v>
      </c>
      <c r="C7" s="36" t="s">
        <v>107</v>
      </c>
      <c r="D7" s="34" t="s">
        <v>62</v>
      </c>
      <c r="AC7" s="31"/>
    </row>
    <row r="8" spans="1:225" s="1" customFormat="1" ht="20.100000000000001" customHeight="1">
      <c r="A8" s="38"/>
      <c r="B8" s="78"/>
      <c r="C8" s="36" t="s">
        <v>108</v>
      </c>
      <c r="D8" s="34" t="s">
        <v>62</v>
      </c>
      <c r="AC8" s="31"/>
    </row>
    <row r="9" spans="1:225" s="1" customFormat="1" ht="20.100000000000001" customHeight="1">
      <c r="A9" s="38"/>
      <c r="B9" s="78"/>
      <c r="C9" s="33" t="s">
        <v>109</v>
      </c>
      <c r="D9" s="34" t="s">
        <v>62</v>
      </c>
      <c r="AC9" s="31"/>
    </row>
    <row r="10" spans="1:225" s="1" customFormat="1" ht="20.100000000000001" customHeight="1">
      <c r="A10" s="38"/>
      <c r="B10" s="78"/>
      <c r="C10" s="33"/>
      <c r="D10" s="34"/>
      <c r="AC10" s="31"/>
    </row>
    <row r="11" spans="1:225" s="1" customFormat="1" ht="20.100000000000001" customHeight="1">
      <c r="A11" s="37" t="s">
        <v>114</v>
      </c>
      <c r="B11" s="78" t="s">
        <v>62</v>
      </c>
      <c r="C11" s="36" t="s">
        <v>107</v>
      </c>
      <c r="D11" s="34" t="s">
        <v>62</v>
      </c>
      <c r="AC11" s="31"/>
    </row>
    <row r="12" spans="1:225" s="1" customFormat="1" ht="20.100000000000001" customHeight="1">
      <c r="A12" s="37"/>
      <c r="B12" s="78"/>
      <c r="C12" s="36" t="s">
        <v>108</v>
      </c>
      <c r="D12" s="34" t="s">
        <v>62</v>
      </c>
      <c r="AC12" s="31"/>
    </row>
    <row r="13" spans="1:225" s="1" customFormat="1" ht="20.100000000000001" customHeight="1">
      <c r="A13" s="37"/>
      <c r="B13" s="78"/>
      <c r="C13" s="33" t="s">
        <v>109</v>
      </c>
      <c r="D13" s="34" t="s">
        <v>62</v>
      </c>
      <c r="AC13" s="31"/>
    </row>
    <row r="14" spans="1:225" s="1" customFormat="1" ht="20.100000000000001" customHeight="1">
      <c r="A14" s="37"/>
      <c r="B14" s="78"/>
      <c r="C14" s="36"/>
      <c r="D14" s="34"/>
      <c r="AC14" s="31"/>
    </row>
    <row r="15" spans="1:225" s="1" customFormat="1" ht="20.100000000000001" customHeight="1">
      <c r="A15" s="39" t="s">
        <v>115</v>
      </c>
      <c r="B15" s="40"/>
      <c r="C15" s="41"/>
      <c r="D15" s="34" t="s">
        <v>62</v>
      </c>
      <c r="AC15" s="31"/>
    </row>
    <row r="16" spans="1:225" s="1" customFormat="1" ht="39" customHeight="1">
      <c r="A16" s="28" t="s">
        <v>138</v>
      </c>
      <c r="B16" s="29" t="s">
        <v>11</v>
      </c>
      <c r="C16" s="30" t="s">
        <v>2</v>
      </c>
      <c r="D16" s="30" t="s">
        <v>8</v>
      </c>
      <c r="AC16" s="31"/>
    </row>
    <row r="17" spans="1:29" s="1" customFormat="1" ht="20.100000000000001" customHeight="1">
      <c r="A17" s="43" t="s">
        <v>139</v>
      </c>
      <c r="B17" s="44" t="s">
        <v>62</v>
      </c>
      <c r="C17" s="33">
        <v>2</v>
      </c>
      <c r="D17" s="34" t="s">
        <v>62</v>
      </c>
      <c r="AC17" s="31"/>
    </row>
    <row r="18" spans="1:29" s="1" customFormat="1" ht="20.100000000000001" customHeight="1">
      <c r="A18" s="45"/>
      <c r="B18" s="44"/>
      <c r="C18" s="33"/>
      <c r="D18" s="34"/>
      <c r="AC18" s="31"/>
    </row>
    <row r="19" spans="1:29" s="1" customFormat="1" ht="20.100000000000001" customHeight="1">
      <c r="A19" s="43" t="s">
        <v>116</v>
      </c>
      <c r="B19" s="44"/>
      <c r="C19" s="33"/>
      <c r="D19" s="34"/>
      <c r="AC19" s="31"/>
    </row>
    <row r="20" spans="1:29" s="1" customFormat="1" ht="20.100000000000001" customHeight="1">
      <c r="A20" s="45" t="s">
        <v>13</v>
      </c>
      <c r="B20" s="44" t="s">
        <v>62</v>
      </c>
      <c r="C20" s="33">
        <v>1</v>
      </c>
      <c r="D20" s="34" t="s">
        <v>62</v>
      </c>
      <c r="AC20" s="31"/>
    </row>
    <row r="21" spans="1:29" s="1" customFormat="1" ht="20.100000000000001" customHeight="1">
      <c r="A21" s="45" t="s">
        <v>14</v>
      </c>
      <c r="B21" s="44" t="s">
        <v>62</v>
      </c>
      <c r="C21" s="33">
        <v>1</v>
      </c>
      <c r="D21" s="34" t="s">
        <v>62</v>
      </c>
      <c r="AC21" s="31"/>
    </row>
    <row r="22" spans="1:29" s="1" customFormat="1" ht="20.100000000000001" customHeight="1">
      <c r="A22" s="45"/>
      <c r="B22" s="44"/>
      <c r="C22" s="33"/>
      <c r="D22" s="34"/>
      <c r="AC22" s="31"/>
    </row>
    <row r="23" spans="1:29" s="1" customFormat="1" ht="20.100000000000001" customHeight="1">
      <c r="A23" s="43" t="s">
        <v>117</v>
      </c>
      <c r="B23" s="44"/>
      <c r="C23" s="33"/>
      <c r="D23" s="34"/>
      <c r="AC23" s="31"/>
    </row>
    <row r="24" spans="1:29" s="1" customFormat="1" ht="20.100000000000001" customHeight="1">
      <c r="A24" s="45" t="s">
        <v>13</v>
      </c>
      <c r="B24" s="44" t="s">
        <v>62</v>
      </c>
      <c r="C24" s="33">
        <v>1</v>
      </c>
      <c r="D24" s="34" t="s">
        <v>62</v>
      </c>
      <c r="AC24" s="31"/>
    </row>
    <row r="25" spans="1:29" s="1" customFormat="1" ht="20.100000000000001" customHeight="1">
      <c r="A25" s="45" t="s">
        <v>14</v>
      </c>
      <c r="B25" s="44" t="s">
        <v>62</v>
      </c>
      <c r="C25" s="33">
        <v>1</v>
      </c>
      <c r="D25" s="34" t="s">
        <v>62</v>
      </c>
      <c r="AC25" s="31"/>
    </row>
    <row r="26" spans="1:29" s="1" customFormat="1" ht="20.100000000000001" customHeight="1">
      <c r="A26" s="43"/>
      <c r="B26" s="46"/>
      <c r="C26" s="33"/>
      <c r="D26" s="46"/>
      <c r="AC26" s="31"/>
    </row>
    <row r="27" spans="1:29" s="1" customFormat="1" ht="20.100000000000001" customHeight="1">
      <c r="A27" s="43" t="s">
        <v>118</v>
      </c>
      <c r="B27" s="47" t="s">
        <v>62</v>
      </c>
      <c r="C27" s="33">
        <v>1</v>
      </c>
      <c r="D27" s="48" t="s">
        <v>62</v>
      </c>
      <c r="AC27" s="31"/>
    </row>
    <row r="28" spans="1:29" s="1" customFormat="1" ht="20.100000000000001" customHeight="1">
      <c r="A28" s="43"/>
      <c r="B28" s="48"/>
      <c r="C28" s="33"/>
      <c r="D28" s="48"/>
      <c r="AC28" s="31"/>
    </row>
    <row r="29" spans="1:29" s="1" customFormat="1" ht="20.100000000000001" customHeight="1">
      <c r="A29" s="43" t="s">
        <v>119</v>
      </c>
      <c r="B29" s="48" t="s">
        <v>62</v>
      </c>
      <c r="C29" s="33">
        <v>1</v>
      </c>
      <c r="D29" s="48" t="s">
        <v>62</v>
      </c>
      <c r="AC29" s="31"/>
    </row>
    <row r="30" spans="1:29" s="1" customFormat="1" ht="20.100000000000001" customHeight="1">
      <c r="A30" s="49"/>
      <c r="B30" s="48"/>
      <c r="C30" s="33"/>
      <c r="D30" s="48"/>
      <c r="AC30" s="31"/>
    </row>
    <row r="31" spans="1:29" s="1" customFormat="1" ht="20.100000000000001" customHeight="1">
      <c r="A31" s="43" t="s">
        <v>140</v>
      </c>
      <c r="B31" s="48" t="s">
        <v>62</v>
      </c>
      <c r="C31" s="33"/>
      <c r="D31" s="48" t="s">
        <v>62</v>
      </c>
      <c r="AC31" s="31"/>
    </row>
    <row r="32" spans="1:29" s="1" customFormat="1" ht="20.100000000000001" customHeight="1">
      <c r="A32" s="45" t="s">
        <v>13</v>
      </c>
      <c r="B32" s="44" t="s">
        <v>62</v>
      </c>
      <c r="C32" s="33">
        <v>2</v>
      </c>
      <c r="D32" s="34" t="s">
        <v>62</v>
      </c>
      <c r="AC32" s="31"/>
    </row>
    <row r="33" spans="1:32" s="1" customFormat="1" ht="20.100000000000001" customHeight="1">
      <c r="A33" s="45" t="s">
        <v>14</v>
      </c>
      <c r="B33" s="44" t="s">
        <v>62</v>
      </c>
      <c r="C33" s="33">
        <v>2</v>
      </c>
      <c r="D33" s="34" t="s">
        <v>62</v>
      </c>
      <c r="AC33" s="31"/>
    </row>
    <row r="34" spans="1:32" s="1" customFormat="1" ht="22.5" customHeight="1">
      <c r="A34" s="43"/>
      <c r="B34" s="46"/>
      <c r="C34" s="33"/>
      <c r="D34" s="46"/>
      <c r="AC34" s="31"/>
      <c r="AF34" s="26"/>
    </row>
    <row r="35" spans="1:32" s="1" customFormat="1" ht="21" customHeight="1">
      <c r="A35" s="43" t="s">
        <v>120</v>
      </c>
      <c r="B35" s="44"/>
      <c r="C35" s="50"/>
      <c r="D35" s="34"/>
      <c r="AC35" s="31"/>
    </row>
    <row r="36" spans="1:32" s="1" customFormat="1" ht="20.100000000000001" customHeight="1">
      <c r="A36" s="44" t="s">
        <v>13</v>
      </c>
      <c r="B36" s="44" t="s">
        <v>62</v>
      </c>
      <c r="C36" s="33">
        <v>3</v>
      </c>
      <c r="D36" s="34" t="s">
        <v>62</v>
      </c>
      <c r="AC36" s="31"/>
    </row>
    <row r="37" spans="1:32" s="1" customFormat="1">
      <c r="A37" s="44" t="s">
        <v>14</v>
      </c>
      <c r="B37" s="44" t="s">
        <v>62</v>
      </c>
      <c r="C37" s="33">
        <v>3</v>
      </c>
      <c r="D37" s="34" t="s">
        <v>62</v>
      </c>
      <c r="AC37" s="31"/>
    </row>
    <row r="38" spans="1:32" s="1" customFormat="1" ht="20.100000000000001" customHeight="1">
      <c r="A38" s="44" t="s">
        <v>121</v>
      </c>
      <c r="B38" s="44" t="s">
        <v>62</v>
      </c>
      <c r="C38" s="33">
        <v>2</v>
      </c>
      <c r="D38" s="34" t="s">
        <v>62</v>
      </c>
      <c r="AC38" s="31"/>
    </row>
    <row r="39" spans="1:32" s="1" customFormat="1" ht="20.100000000000001" customHeight="1">
      <c r="A39" s="44"/>
      <c r="B39" s="44"/>
      <c r="C39" s="33"/>
      <c r="D39" s="34"/>
      <c r="AC39" s="31"/>
    </row>
    <row r="40" spans="1:32" s="1" customFormat="1" ht="20.100000000000001" customHeight="1">
      <c r="A40" s="51" t="s">
        <v>122</v>
      </c>
      <c r="B40" s="44" t="s">
        <v>62</v>
      </c>
      <c r="C40" s="33"/>
      <c r="D40" s="34" t="s">
        <v>62</v>
      </c>
      <c r="AC40" s="31"/>
    </row>
    <row r="41" spans="1:32" s="1" customFormat="1" ht="20.100000000000001" customHeight="1">
      <c r="A41" s="44" t="s">
        <v>13</v>
      </c>
      <c r="B41" s="44" t="s">
        <v>62</v>
      </c>
      <c r="C41" s="33">
        <v>1</v>
      </c>
      <c r="D41" s="34" t="s">
        <v>62</v>
      </c>
      <c r="AC41" s="31"/>
    </row>
    <row r="42" spans="1:32" s="1" customFormat="1">
      <c r="A42" s="44" t="s">
        <v>14</v>
      </c>
      <c r="B42" s="44" t="s">
        <v>62</v>
      </c>
      <c r="C42" s="33">
        <v>1</v>
      </c>
      <c r="D42" s="34" t="s">
        <v>62</v>
      </c>
      <c r="AC42" s="31"/>
    </row>
    <row r="43" spans="1:32" s="1" customFormat="1" ht="20.100000000000001" customHeight="1">
      <c r="A43" s="44" t="s">
        <v>121</v>
      </c>
      <c r="B43" s="44" t="s">
        <v>62</v>
      </c>
      <c r="C43" s="33">
        <v>1</v>
      </c>
      <c r="D43" s="34" t="s">
        <v>62</v>
      </c>
      <c r="AC43" s="31"/>
    </row>
    <row r="44" spans="1:32" s="1" customFormat="1" ht="20.100000000000001" customHeight="1">
      <c r="A44" s="51"/>
      <c r="B44" s="52"/>
      <c r="C44" s="33"/>
      <c r="D44" s="33"/>
      <c r="AC44" s="31"/>
    </row>
    <row r="45" spans="1:32" s="1" customFormat="1" ht="20.100000000000001" customHeight="1">
      <c r="A45" s="51" t="s">
        <v>123</v>
      </c>
      <c r="B45" s="44"/>
      <c r="C45" s="33"/>
      <c r="D45" s="34"/>
      <c r="AC45" s="31"/>
    </row>
    <row r="46" spans="1:32" s="1" customFormat="1" ht="20.100000000000001" customHeight="1">
      <c r="A46" s="44" t="s">
        <v>124</v>
      </c>
      <c r="B46" s="44"/>
      <c r="C46" s="33"/>
      <c r="D46" s="34"/>
      <c r="AC46" s="31"/>
    </row>
    <row r="47" spans="1:32" s="1" customFormat="1" ht="20.100000000000001" customHeight="1">
      <c r="A47" s="44" t="s">
        <v>13</v>
      </c>
      <c r="B47" s="44" t="s">
        <v>62</v>
      </c>
      <c r="C47" s="33">
        <v>1</v>
      </c>
      <c r="D47" s="34" t="s">
        <v>62</v>
      </c>
      <c r="AC47" s="31"/>
    </row>
    <row r="48" spans="1:32" s="1" customFormat="1">
      <c r="A48" s="44" t="s">
        <v>14</v>
      </c>
      <c r="B48" s="44" t="s">
        <v>62</v>
      </c>
      <c r="C48" s="33">
        <v>1</v>
      </c>
      <c r="D48" s="34" t="s">
        <v>62</v>
      </c>
      <c r="AC48" s="31"/>
    </row>
    <row r="49" spans="1:29" s="1" customFormat="1" ht="20.100000000000001" customHeight="1">
      <c r="A49" s="44"/>
      <c r="B49" s="44"/>
      <c r="C49" s="33"/>
      <c r="D49" s="34"/>
      <c r="AC49" s="31"/>
    </row>
    <row r="50" spans="1:29" s="1" customFormat="1" ht="20.100000000000001" customHeight="1">
      <c r="A50" s="51" t="s">
        <v>125</v>
      </c>
      <c r="B50" s="44"/>
      <c r="C50" s="33"/>
      <c r="D50" s="34"/>
      <c r="AC50" s="31"/>
    </row>
    <row r="51" spans="1:29" s="1" customFormat="1" ht="20.100000000000001" customHeight="1">
      <c r="A51" s="44" t="s">
        <v>126</v>
      </c>
      <c r="B51" s="44"/>
      <c r="C51" s="33"/>
      <c r="D51" s="34"/>
      <c r="AC51" s="31"/>
    </row>
    <row r="52" spans="1:29" s="1" customFormat="1" ht="20.100000000000001" customHeight="1">
      <c r="A52" s="44" t="s">
        <v>13</v>
      </c>
      <c r="B52" s="44" t="s">
        <v>62</v>
      </c>
      <c r="C52" s="33">
        <v>1</v>
      </c>
      <c r="D52" s="34" t="s">
        <v>62</v>
      </c>
      <c r="AC52" s="31"/>
    </row>
    <row r="53" spans="1:29" s="1" customFormat="1">
      <c r="A53" s="44" t="s">
        <v>14</v>
      </c>
      <c r="B53" s="44" t="s">
        <v>62</v>
      </c>
      <c r="C53" s="33">
        <v>1</v>
      </c>
      <c r="D53" s="34" t="s">
        <v>62</v>
      </c>
      <c r="AC53" s="31"/>
    </row>
    <row r="54" spans="1:29" s="1" customFormat="1">
      <c r="A54" s="44" t="s">
        <v>91</v>
      </c>
      <c r="B54" s="44" t="s">
        <v>62</v>
      </c>
      <c r="C54" s="33">
        <v>1</v>
      </c>
      <c r="D54" s="34" t="s">
        <v>62</v>
      </c>
      <c r="AC54" s="31"/>
    </row>
    <row r="55" spans="1:29" s="1" customFormat="1">
      <c r="A55" s="44"/>
      <c r="B55" s="44"/>
      <c r="C55" s="33"/>
      <c r="D55" s="34"/>
      <c r="AC55" s="31"/>
    </row>
    <row r="56" spans="1:29" s="1" customFormat="1" ht="20.100000000000001" customHeight="1">
      <c r="A56" s="44" t="s">
        <v>127</v>
      </c>
      <c r="B56" s="44"/>
      <c r="C56" s="33"/>
      <c r="D56" s="34"/>
      <c r="AC56" s="31"/>
    </row>
    <row r="57" spans="1:29" s="1" customFormat="1" ht="20.100000000000001" customHeight="1">
      <c r="A57" s="44" t="s">
        <v>13</v>
      </c>
      <c r="B57" s="44" t="s">
        <v>62</v>
      </c>
      <c r="C57" s="33">
        <v>1</v>
      </c>
      <c r="D57" s="34" t="s">
        <v>62</v>
      </c>
      <c r="AC57" s="31"/>
    </row>
    <row r="58" spans="1:29" s="1" customFormat="1">
      <c r="A58" s="44" t="s">
        <v>14</v>
      </c>
      <c r="B58" s="44" t="s">
        <v>62</v>
      </c>
      <c r="C58" s="33">
        <v>1</v>
      </c>
      <c r="D58" s="34" t="s">
        <v>62</v>
      </c>
      <c r="AC58" s="31"/>
    </row>
    <row r="59" spans="1:29" s="1" customFormat="1">
      <c r="A59" s="44"/>
      <c r="B59" s="44"/>
      <c r="C59" s="33"/>
      <c r="D59" s="34"/>
      <c r="AC59" s="31"/>
    </row>
    <row r="60" spans="1:29" s="1" customFormat="1" ht="20.100000000000001" customHeight="1">
      <c r="A60" s="44" t="s">
        <v>128</v>
      </c>
      <c r="B60" s="44"/>
      <c r="C60" s="33"/>
      <c r="D60" s="34"/>
      <c r="AC60" s="31"/>
    </row>
    <row r="61" spans="1:29" s="1" customFormat="1" ht="20.100000000000001" customHeight="1">
      <c r="A61" s="44" t="s">
        <v>13</v>
      </c>
      <c r="B61" s="44" t="s">
        <v>62</v>
      </c>
      <c r="C61" s="33">
        <v>1</v>
      </c>
      <c r="D61" s="34" t="s">
        <v>62</v>
      </c>
      <c r="AC61" s="31"/>
    </row>
    <row r="62" spans="1:29" s="1" customFormat="1">
      <c r="A62" s="44" t="s">
        <v>14</v>
      </c>
      <c r="B62" s="44" t="s">
        <v>62</v>
      </c>
      <c r="C62" s="33">
        <v>1</v>
      </c>
      <c r="D62" s="34" t="s">
        <v>62</v>
      </c>
      <c r="AC62" s="31"/>
    </row>
    <row r="63" spans="1:29" s="1" customFormat="1" ht="20.100000000000001" customHeight="1">
      <c r="A63" s="51"/>
      <c r="B63" s="44"/>
      <c r="C63" s="33"/>
      <c r="D63" s="34"/>
      <c r="AC63" s="31"/>
    </row>
    <row r="64" spans="1:29" s="1" customFormat="1" ht="20.100000000000001" customHeight="1">
      <c r="A64" s="51" t="s">
        <v>141</v>
      </c>
      <c r="B64" s="44"/>
      <c r="C64" s="33"/>
      <c r="D64" s="34"/>
      <c r="AC64" s="31"/>
    </row>
    <row r="65" spans="1:29" s="1" customFormat="1" ht="20.100000000000001" customHeight="1">
      <c r="A65" s="44" t="s">
        <v>142</v>
      </c>
      <c r="B65" s="44"/>
      <c r="C65" s="33"/>
      <c r="D65" s="34"/>
      <c r="AC65" s="31"/>
    </row>
    <row r="66" spans="1:29" s="1" customFormat="1" ht="20.100000000000001" customHeight="1">
      <c r="A66" s="44" t="s">
        <v>13</v>
      </c>
      <c r="B66" s="44" t="s">
        <v>62</v>
      </c>
      <c r="C66" s="33">
        <v>1</v>
      </c>
      <c r="D66" s="34" t="s">
        <v>62</v>
      </c>
      <c r="AC66" s="31"/>
    </row>
    <row r="67" spans="1:29" s="1" customFormat="1">
      <c r="A67" s="44" t="s">
        <v>14</v>
      </c>
      <c r="B67" s="44" t="s">
        <v>62</v>
      </c>
      <c r="C67" s="33">
        <v>1</v>
      </c>
      <c r="D67" s="34" t="s">
        <v>62</v>
      </c>
      <c r="AC67" s="31"/>
    </row>
    <row r="68" spans="1:29" s="1" customFormat="1" ht="20.100000000000001" customHeight="1">
      <c r="A68" s="51"/>
      <c r="B68" s="44"/>
      <c r="C68" s="33"/>
      <c r="D68" s="34"/>
      <c r="AC68" s="31"/>
    </row>
    <row r="69" spans="1:29" s="1" customFormat="1" ht="20.100000000000001" customHeight="1">
      <c r="A69" s="51" t="s">
        <v>129</v>
      </c>
      <c r="B69" s="44" t="s">
        <v>62</v>
      </c>
      <c r="C69" s="33">
        <v>1</v>
      </c>
      <c r="D69" s="34" t="s">
        <v>62</v>
      </c>
      <c r="AC69" s="31"/>
    </row>
    <row r="70" spans="1:29" s="1" customFormat="1" ht="20.100000000000001" customHeight="1">
      <c r="A70" s="51"/>
      <c r="B70" s="44"/>
      <c r="C70" s="33"/>
      <c r="D70" s="34"/>
      <c r="AC70" s="31"/>
    </row>
    <row r="71" spans="1:29" s="1" customFormat="1" ht="41.25" customHeight="1">
      <c r="A71" s="89" t="s">
        <v>130</v>
      </c>
      <c r="B71" s="40"/>
      <c r="C71" s="41"/>
      <c r="D71" s="34" t="s">
        <v>62</v>
      </c>
      <c r="AC71" s="31"/>
    </row>
    <row r="72" spans="1:29" s="1" customFormat="1" ht="20.100000000000001" customHeight="1">
      <c r="A72" s="53"/>
      <c r="B72" s="54"/>
      <c r="C72" s="55"/>
      <c r="D72" s="54"/>
      <c r="AC72" s="31"/>
    </row>
    <row r="73" spans="1:29" s="1" customFormat="1" ht="61.5" customHeight="1">
      <c r="A73" s="56" t="s">
        <v>132</v>
      </c>
      <c r="B73" s="57"/>
      <c r="C73" s="41"/>
      <c r="D73" s="34" t="s">
        <v>62</v>
      </c>
    </row>
    <row r="74" spans="1:29" s="1" customFormat="1" ht="20.100000000000001" customHeight="1">
      <c r="A74" s="58"/>
      <c r="B74" s="59"/>
      <c r="C74" s="60"/>
      <c r="D74" s="61"/>
      <c r="AC74" s="31"/>
    </row>
    <row r="75" spans="1:29" s="1" customFormat="1" ht="32.25" customHeight="1">
      <c r="A75" s="42" t="s">
        <v>131</v>
      </c>
      <c r="B75" s="29"/>
      <c r="C75" s="30"/>
      <c r="D75" s="30" t="s">
        <v>133</v>
      </c>
    </row>
    <row r="76" spans="1:29" s="1" customFormat="1" ht="20.100000000000001" customHeight="1">
      <c r="A76" s="44" t="s">
        <v>111</v>
      </c>
      <c r="B76" s="62" t="s">
        <v>62</v>
      </c>
      <c r="C76" s="33"/>
      <c r="D76" s="34" t="s">
        <v>62</v>
      </c>
    </row>
    <row r="77" spans="1:29" s="1" customFormat="1" ht="20.100000000000001" customHeight="1">
      <c r="A77" s="44" t="s">
        <v>39</v>
      </c>
      <c r="B77" s="62" t="s">
        <v>62</v>
      </c>
      <c r="C77" s="33"/>
      <c r="D77" s="34" t="s">
        <v>62</v>
      </c>
    </row>
    <row r="78" spans="1:29" ht="26.25" customHeight="1">
      <c r="A78" s="63"/>
      <c r="B78" s="63"/>
      <c r="C78" s="64"/>
      <c r="D78" s="65"/>
    </row>
  </sheetData>
  <mergeCells count="1">
    <mergeCell ref="A1:D1"/>
  </mergeCells>
  <printOptions horizontalCentered="1"/>
  <pageMargins left="0.25" right="0.25" top="0.75" bottom="0.75" header="0.3" footer="0.3"/>
  <pageSetup paperSize="5" scale="51" orientation="portrait" r:id="rId1"/>
  <headerFooter alignWithMargins="0">
    <oddFooter xml:space="preserve">&amp;L&amp;"Times New Roman,Bold"&amp;14RFP1903779CJV Custodial Services for Lee County Sports Parks and Stadiums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4117080EC7F984FB31AAEB0DFA8F7A3" ma:contentTypeVersion="2" ma:contentTypeDescription="Create a new document." ma:contentTypeScope="" ma:versionID="3ce30d157fb3420cfa24d826abc8d766">
  <xsd:schema xmlns:xsd="http://www.w3.org/2001/XMLSchema" xmlns:xs="http://www.w3.org/2001/XMLSchema" xmlns:p="http://schemas.microsoft.com/office/2006/metadata/properties" targetNamespace="http://schemas.microsoft.com/office/2006/metadata/properties" ma:root="true" ma:fieldsID="9abfe3f26f379ab2a533ed41fa8c29f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8A5B670-78D3-4249-AB95-52CAE9CA4ECC}">
  <ds:schemaRefs>
    <ds:schemaRef ds:uri="http://www.w3.org/XML/1998/namespace"/>
    <ds:schemaRef ds:uri="http://purl.org/dc/dcmitype/"/>
    <ds:schemaRef ds:uri="http://schemas.openxmlformats.org/package/2006/metadata/core-properties"/>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B0DAC873-4641-4531-AD27-C0465866CC28}">
  <ds:schemaRefs>
    <ds:schemaRef ds:uri="http://schemas.microsoft.com/sharepoint/v3/contenttype/forms"/>
  </ds:schemaRefs>
</ds:datastoreItem>
</file>

<file path=customXml/itemProps3.xml><?xml version="1.0" encoding="utf-8"?>
<ds:datastoreItem xmlns:ds="http://schemas.openxmlformats.org/officeDocument/2006/customXml" ds:itemID="{858B576C-8B75-4E76-8138-615D3F09A3E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City of Palms</vt:lpstr>
      <vt:lpstr>PDC</vt:lpstr>
      <vt:lpstr>Terry Park</vt:lpstr>
      <vt:lpstr>Jet Blue</vt:lpstr>
      <vt:lpstr>Century Link </vt:lpstr>
      <vt:lpstr>'Century Link '!Print_Area</vt:lpstr>
      <vt:lpstr>'City of Palms'!Print_Area</vt:lpstr>
      <vt:lpstr>'Jet Blue'!Print_Area</vt:lpstr>
      <vt:lpstr>PDC!Print_Area</vt:lpstr>
      <vt:lpstr>'Terry Park'!Print_Area</vt:lpstr>
    </vt:vector>
  </TitlesOfParts>
  <Company>HDR,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 Lytle</dc:creator>
  <cp:lastModifiedBy>VanAllen, Christy</cp:lastModifiedBy>
  <cp:lastPrinted>2019-06-28T13:22:07Z</cp:lastPrinted>
  <dcterms:created xsi:type="dcterms:W3CDTF">1998-06-09T19:27:04Z</dcterms:created>
  <dcterms:modified xsi:type="dcterms:W3CDTF">2019-06-28T16:52:16Z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0x01010044117080EC7F984FB31AAEB0DFA8F7A3</vt:lpwstr>
  </property>
</Properties>
</file>