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WORKAREA\MELANIE\01 Projects\RFPs\RFP190040MRH Custodial Services for Lee County - Stadiums\2 - Draft Solicitation Docs\"/>
    </mc:Choice>
  </mc:AlternateContent>
  <bookViews>
    <workbookView xWindow="0" yWindow="0" windowWidth="28800" windowHeight="12495" tabRatio="601"/>
  </bookViews>
  <sheets>
    <sheet name="City of Palms" sheetId="4" r:id="rId1"/>
    <sheet name="PDC" sheetId="5" r:id="rId2"/>
    <sheet name="Terry Park" sheetId="6" r:id="rId3"/>
    <sheet name="Jet Blue" sheetId="7" r:id="rId4"/>
    <sheet name="Century Link " sheetId="8" r:id="rId5"/>
  </sheets>
  <definedNames>
    <definedName name="_xlnm.Print_Area" localSheetId="4">'Century Link '!$A$1:$D$79</definedName>
    <definedName name="_xlnm.Print_Area" localSheetId="0">'City of Palms'!$A$1:$D$70</definedName>
    <definedName name="_xlnm.Print_Area" localSheetId="3">'Jet Blue'!$A$1:$D$73</definedName>
    <definedName name="_xlnm.Print_Area" localSheetId="2">'Terry Park'!$A$1:$D$68</definedName>
  </definedNames>
  <calcPr calcId="162913"/>
</workbook>
</file>

<file path=xl/calcChain.xml><?xml version="1.0" encoding="utf-8"?>
<calcChain xmlns="http://schemas.openxmlformats.org/spreadsheetml/2006/main">
  <c r="V3" i="4" l="1"/>
  <c r="F4" i="4"/>
  <c r="G4" i="4"/>
  <c r="I4" i="4"/>
  <c r="J4" i="4"/>
  <c r="F7" i="4"/>
  <c r="G7" i="4"/>
  <c r="I7" i="4"/>
  <c r="J7" i="4"/>
  <c r="O7" i="4"/>
  <c r="X7" i="4"/>
  <c r="F11" i="4"/>
  <c r="G11" i="4"/>
  <c r="I11" i="4"/>
  <c r="J11" i="4"/>
  <c r="V11" i="4"/>
  <c r="F13" i="4"/>
  <c r="G13" i="4"/>
  <c r="I13" i="4"/>
  <c r="J13" i="4"/>
  <c r="V13" i="4"/>
  <c r="F15" i="4"/>
  <c r="G15" i="4"/>
  <c r="I15" i="4"/>
  <c r="J15" i="4"/>
  <c r="F16" i="4"/>
  <c r="G16" i="4"/>
  <c r="I16" i="4"/>
  <c r="J16" i="4"/>
  <c r="V16" i="4"/>
  <c r="F17" i="4"/>
  <c r="G17" i="4"/>
  <c r="I17" i="4"/>
  <c r="J17" i="4"/>
  <c r="V18" i="4"/>
  <c r="F19" i="4"/>
  <c r="G19" i="4"/>
  <c r="I19" i="4"/>
  <c r="J19" i="4"/>
  <c r="V19" i="4"/>
  <c r="F21" i="4"/>
  <c r="G21" i="4"/>
  <c r="I21" i="4"/>
  <c r="J21" i="4"/>
  <c r="V21" i="4"/>
  <c r="F22" i="4"/>
  <c r="G22" i="4"/>
  <c r="I22" i="4"/>
  <c r="J22" i="4"/>
  <c r="V22" i="4"/>
  <c r="F24" i="4"/>
  <c r="G24" i="4"/>
  <c r="I24" i="4"/>
  <c r="J24" i="4"/>
  <c r="V24" i="4"/>
  <c r="V25" i="4"/>
  <c r="F30" i="4"/>
  <c r="G30" i="4"/>
  <c r="I30" i="4"/>
  <c r="J30" i="4"/>
  <c r="V30" i="4"/>
  <c r="F31" i="4"/>
  <c r="G31" i="4"/>
  <c r="I31" i="4"/>
  <c r="J31" i="4"/>
  <c r="F45" i="4"/>
  <c r="G45" i="4"/>
  <c r="I45" i="4"/>
  <c r="J45" i="4"/>
  <c r="V45" i="4"/>
  <c r="F65" i="4"/>
  <c r="G65" i="4"/>
  <c r="I65" i="4"/>
  <c r="J65" i="4"/>
  <c r="V65" i="4"/>
  <c r="F70" i="4"/>
  <c r="G70" i="4"/>
  <c r="I70" i="4"/>
  <c r="J70" i="4"/>
  <c r="V70" i="4"/>
</calcChain>
</file>

<file path=xl/sharedStrings.xml><?xml version="1.0" encoding="utf-8"?>
<sst xmlns="http://schemas.openxmlformats.org/spreadsheetml/2006/main" count="668" uniqueCount="208">
  <si>
    <t>AMOUNT</t>
  </si>
  <si>
    <t xml:space="preserve"> </t>
  </si>
  <si>
    <t>TN</t>
  </si>
  <si>
    <t>UNIT PRICE</t>
  </si>
  <si>
    <t>PHASE I</t>
  </si>
  <si>
    <t>PHASE II</t>
  </si>
  <si>
    <t>18000/ac</t>
  </si>
  <si>
    <t>/ac</t>
  </si>
  <si>
    <t>2500/ac</t>
  </si>
  <si>
    <t>Area 10</t>
  </si>
  <si>
    <t>6000/ac</t>
  </si>
  <si>
    <t>COMPANY NAME:</t>
  </si>
  <si>
    <t>SOLICITATION:</t>
  </si>
  <si>
    <t>Quantity</t>
  </si>
  <si>
    <t>50-499</t>
  </si>
  <si>
    <t>500-1499</t>
  </si>
  <si>
    <t>1500-2999</t>
  </si>
  <si>
    <t>3000-5999</t>
  </si>
  <si>
    <t>Stadium Bowl</t>
  </si>
  <si>
    <t>Price</t>
  </si>
  <si>
    <t>Maintanance Buidling</t>
  </si>
  <si>
    <t xml:space="preserve"> - Area "A"</t>
  </si>
  <si>
    <t xml:space="preserve"> - Area "B"</t>
  </si>
  <si>
    <t>Section B.  Restrooms</t>
  </si>
  <si>
    <t>Base Cost</t>
  </si>
  <si>
    <t xml:space="preserve">Base Cost </t>
  </si>
  <si>
    <t>Outdoor Restroom Building</t>
  </si>
  <si>
    <t>Men</t>
  </si>
  <si>
    <t>Women</t>
  </si>
  <si>
    <t>Club House</t>
  </si>
  <si>
    <t>Office Area</t>
  </si>
  <si>
    <t xml:space="preserve">     Men</t>
  </si>
  <si>
    <t xml:space="preserve">     Women</t>
  </si>
  <si>
    <t>1st Floor Office Area</t>
  </si>
  <si>
    <t>2nd Floor Office Area</t>
  </si>
  <si>
    <t>3rd Floor Suite Area</t>
  </si>
  <si>
    <t>3rd Floor Press Area</t>
  </si>
  <si>
    <t>Home Club House</t>
  </si>
  <si>
    <t>Visitor Clubhouse</t>
  </si>
  <si>
    <t>Dugouts - 1st &amp; 3rd Base</t>
  </si>
  <si>
    <t>Concourse Family Restroom</t>
  </si>
  <si>
    <t>Concourse Womens Restroom</t>
  </si>
  <si>
    <t>Concourse Men's Restroom</t>
  </si>
  <si>
    <t>Umpire Locker Room</t>
  </si>
  <si>
    <t xml:space="preserve">Section B.  Restrooms </t>
  </si>
  <si>
    <t>First Aide / Security Room</t>
  </si>
  <si>
    <t>Section C.  Other Areas / Rooms</t>
  </si>
  <si>
    <t>3rd Floor Suites</t>
  </si>
  <si>
    <t>2nd Floor Offices</t>
  </si>
  <si>
    <t>1st Floor Offices (near elevator)</t>
  </si>
  <si>
    <t>1st Floor Offices (near Tickect Office)</t>
  </si>
  <si>
    <t>Sounenir Shop</t>
  </si>
  <si>
    <t>Visitor's Clubhouse</t>
  </si>
  <si>
    <t>Stairwells</t>
  </si>
  <si>
    <t>Elevator / Lobby Areas</t>
  </si>
  <si>
    <t>3rd Floor Press Area/Rooms</t>
  </si>
  <si>
    <t>Attendance Level</t>
  </si>
  <si>
    <t>Section D.  Other Services</t>
  </si>
  <si>
    <t>Day Porters - Male &amp; Female</t>
  </si>
  <si>
    <t>On Demand Cleaning - Less than 500 attendees</t>
  </si>
  <si>
    <t>On Demand Pressure Washing Service</t>
  </si>
  <si>
    <t>On Demand Cleaning of any section with County Supplied Equipment</t>
  </si>
  <si>
    <t>Baseball Field Stands</t>
  </si>
  <si>
    <t>Umpire Room</t>
  </si>
  <si>
    <t>Coach's Locker Room</t>
  </si>
  <si>
    <t>Player's Locker Room Area "A"</t>
  </si>
  <si>
    <t>Player's Locker Room Area "B"</t>
  </si>
  <si>
    <t>Office Areas</t>
  </si>
  <si>
    <t>Concourse Restrooms</t>
  </si>
  <si>
    <t>Clubhouse</t>
  </si>
  <si>
    <t>Section C.  Other Ares / Rooms</t>
  </si>
  <si>
    <t>West Office Area</t>
  </si>
  <si>
    <t>East Office Area</t>
  </si>
  <si>
    <t>Kitchen</t>
  </si>
  <si>
    <t>East All-Purpose Rooms</t>
  </si>
  <si>
    <t>North All-Purpose Rooms</t>
  </si>
  <si>
    <t>Trainer's Tub &amp; Spa Room</t>
  </si>
  <si>
    <t>Player's Locker Room</t>
  </si>
  <si>
    <t>Laundry Room</t>
  </si>
  <si>
    <t>Club House 1</t>
  </si>
  <si>
    <t>Club House 2</t>
  </si>
  <si>
    <t>Outdoor Restroom Complex (large)</t>
  </si>
  <si>
    <t>Outdoor Restroom Complex (small)</t>
  </si>
  <si>
    <t>Men w/ showers</t>
  </si>
  <si>
    <t>Women w/ showers</t>
  </si>
  <si>
    <t>Maintanance Building</t>
  </si>
  <si>
    <t>Admin</t>
  </si>
  <si>
    <t>Annex Building</t>
  </si>
  <si>
    <t>Section C Total Cost</t>
  </si>
  <si>
    <t>Section B Total Cost</t>
  </si>
  <si>
    <t>Day Porters - Male &amp; Female (per event)</t>
  </si>
  <si>
    <t>On Demand Pressure Washing Service (Stadium Bowl)</t>
  </si>
  <si>
    <t>$</t>
  </si>
  <si>
    <t>City of Palms Park Maximum Capacity Total Cost</t>
  </si>
  <si>
    <t>(Maximum Capacity) 6000+</t>
  </si>
  <si>
    <t>Player Development Complex Maximum Capacity Total Cost</t>
  </si>
  <si>
    <t>Section A Maximum Capacity Total Cost</t>
  </si>
  <si>
    <t>Section B.  Restrooms / Showers</t>
  </si>
  <si>
    <t>Administration Office 1st Floor (Serviced Mon - Fri)</t>
  </si>
  <si>
    <t>Entry Areas</t>
  </si>
  <si>
    <t>Offices</t>
  </si>
  <si>
    <t>Meeting Rooms</t>
  </si>
  <si>
    <t>Common Area</t>
  </si>
  <si>
    <t>Administration Office 2nd Floor (Serviced Mon - Fri)</t>
  </si>
  <si>
    <t>Stairs</t>
  </si>
  <si>
    <t>Annex Building (Serviced Mon - Fri)</t>
  </si>
  <si>
    <t>Exterior Entry Area</t>
  </si>
  <si>
    <t>Exterior Entry Areas</t>
  </si>
  <si>
    <t>Common Areas</t>
  </si>
  <si>
    <t>Clubhouse 1</t>
  </si>
  <si>
    <t>Coach's Office</t>
  </si>
  <si>
    <t>Trainer's Room</t>
  </si>
  <si>
    <t>Mai Locker Room</t>
  </si>
  <si>
    <t>Clubhouse 2</t>
  </si>
  <si>
    <t>Terry Park Maximum Capacity Total Cost</t>
  </si>
  <si>
    <t>Umpire's Enrty / Area</t>
  </si>
  <si>
    <t>Staff Breakroom</t>
  </si>
  <si>
    <t>Field Concession Building</t>
  </si>
  <si>
    <t>Baseball Field Stands Maximum Capacity Total Cost</t>
  </si>
  <si>
    <t>Section A.  Event Areas</t>
  </si>
  <si>
    <t>Section A. Event Areas</t>
  </si>
  <si>
    <t>N/A</t>
  </si>
  <si>
    <t>Section A.  Spring Training Game</t>
  </si>
  <si>
    <t>Post- Game Trash/Debris removal / Cleaning</t>
  </si>
  <si>
    <t xml:space="preserve">Cost Per Game </t>
  </si>
  <si>
    <t>Restroom Attendants (male &amp; female all locations) during game</t>
  </si>
  <si>
    <t>Total Cost Per Game</t>
  </si>
  <si>
    <t xml:space="preserve">Post-game Restroom Cleaning: </t>
  </si>
  <si>
    <t>1st Floor Concourse Stadium Public Restrooms</t>
  </si>
  <si>
    <t>Monster Deck Level Restrooms</t>
  </si>
  <si>
    <t xml:space="preserve">Men </t>
  </si>
  <si>
    <t xml:space="preserve">Women </t>
  </si>
  <si>
    <t>Family</t>
  </si>
  <si>
    <t>Area 1</t>
  </si>
  <si>
    <t>Area 1 Total Cost</t>
  </si>
  <si>
    <t>Area 2</t>
  </si>
  <si>
    <t>Cloverleaf Public Restrooms</t>
  </si>
  <si>
    <t>Area 2 Total Cost</t>
  </si>
  <si>
    <t>Area 3</t>
  </si>
  <si>
    <t>Stadium Dugout Restrooms (1st &amp; 3rd base)</t>
  </si>
  <si>
    <t>Stadium Bullpen Restrooms</t>
  </si>
  <si>
    <t>1st Aid Room</t>
  </si>
  <si>
    <t>Ticket Office Restroom</t>
  </si>
  <si>
    <t>Center Field Restroom</t>
  </si>
  <si>
    <t>2nd Floor Control Room</t>
  </si>
  <si>
    <t>2nd Floor Press Dining Restroom</t>
  </si>
  <si>
    <t>Area 3 Total Cost</t>
  </si>
  <si>
    <t>Section B. Restrooms Total Cost (areas 1, 2 &amp; 3)</t>
  </si>
  <si>
    <t>Section C.  Events</t>
  </si>
  <si>
    <t xml:space="preserve">Stadium Spring Training </t>
  </si>
  <si>
    <t>Attendance</t>
  </si>
  <si>
    <t>Stadium Other Events (i.e. concert)</t>
  </si>
  <si>
    <t>500 - 1499</t>
  </si>
  <si>
    <t>1500 - 4999</t>
  </si>
  <si>
    <t>5000+</t>
  </si>
  <si>
    <t>Other non-stadium Events</t>
  </si>
  <si>
    <t>Restroom Attendant - Male &amp; Female</t>
  </si>
  <si>
    <t xml:space="preserve">On Demand Cleaning </t>
  </si>
  <si>
    <t>Jet Blue Stadium Maximum Capacity Total Cost</t>
  </si>
  <si>
    <t>Section A.  Events</t>
  </si>
  <si>
    <t>Other Non-Stadium Events</t>
  </si>
  <si>
    <t xml:space="preserve">Section A.  Events Total Cost </t>
  </si>
  <si>
    <t>Softball Complex Building</t>
  </si>
  <si>
    <t xml:space="preserve">Academy </t>
  </si>
  <si>
    <t>Press Dining Area</t>
  </si>
  <si>
    <t>Ticket Offices</t>
  </si>
  <si>
    <t>Concourse</t>
  </si>
  <si>
    <t>Family Restrooms</t>
  </si>
  <si>
    <t>Center Field</t>
  </si>
  <si>
    <t>Inside Stadium</t>
  </si>
  <si>
    <t>4th Floor Press Area</t>
  </si>
  <si>
    <t>Stadium Outside</t>
  </si>
  <si>
    <t>3rd Floor (1st Base)</t>
  </si>
  <si>
    <t>4th Floor (1st Base)</t>
  </si>
  <si>
    <t>3rd Floor (3rd Base)</t>
  </si>
  <si>
    <t>First Aid Room</t>
  </si>
  <si>
    <t xml:space="preserve">Section B.  Restrooms Total Cost </t>
  </si>
  <si>
    <t>Section C.  Other Services</t>
  </si>
  <si>
    <t>Century Link Sports Complex / Hammond Stadium Total Cost</t>
  </si>
  <si>
    <t>Price per Hour</t>
  </si>
  <si>
    <t>Price Per Hour</t>
  </si>
  <si>
    <t>Section C. Events Total Cost</t>
  </si>
  <si>
    <t>Section C.  Other Araes / Rooms</t>
  </si>
  <si>
    <t>Section C. Other Areas Total Cost</t>
  </si>
  <si>
    <t>Section E.  Other Services</t>
  </si>
  <si>
    <t>Lee County Utilities City of Palms Office Total</t>
  </si>
  <si>
    <t>Section D.  Lee County Utilities Office, (service once per week)</t>
  </si>
  <si>
    <t>Offices / Rooms  - 4003 total sq ft</t>
  </si>
  <si>
    <t>Cost per Square Foot</t>
  </si>
  <si>
    <r>
      <t xml:space="preserve">Tower Building </t>
    </r>
    <r>
      <rPr>
        <sz val="12"/>
        <rFont val="FDOT"/>
      </rPr>
      <t>(Between Fields)</t>
    </r>
  </si>
  <si>
    <t>Section B. Restrooms</t>
  </si>
  <si>
    <t>Maintenance Building</t>
  </si>
  <si>
    <t>Stadium Handicap Restrooms</t>
  </si>
  <si>
    <t>Stadium Center</t>
  </si>
  <si>
    <t>3rd Floor</t>
  </si>
  <si>
    <t>Pre-Game Cleaning</t>
  </si>
  <si>
    <t>Stadium Spring Training Game</t>
  </si>
  <si>
    <t>Stadium - Other Events</t>
  </si>
  <si>
    <t>Stadium - Pre-Event Cleaning</t>
  </si>
  <si>
    <t>On Demand Pressure Washing</t>
  </si>
  <si>
    <t>Unisex</t>
  </si>
  <si>
    <r>
      <rPr>
        <b/>
        <i/>
        <sz val="14"/>
        <rFont val="Arial"/>
        <family val="2"/>
      </rPr>
      <t xml:space="preserve">City Of Palms Park    </t>
    </r>
    <r>
      <rPr>
        <b/>
        <i/>
        <sz val="12"/>
        <color rgb="FF0070C0"/>
        <rFont val="Arial"/>
        <family val="2"/>
      </rPr>
      <t xml:space="preserve">                                                                                                                                                                                                                                                 Average number of events per year: 119</t>
    </r>
  </si>
  <si>
    <r>
      <t xml:space="preserve">Player Development Center                                                                                                                                                                 </t>
    </r>
    <r>
      <rPr>
        <b/>
        <i/>
        <sz val="12"/>
        <color theme="3" tint="0.39997558519241921"/>
        <rFont val="Arial"/>
        <family val="2"/>
      </rPr>
      <t>Average number of events per year: 205</t>
    </r>
  </si>
  <si>
    <r>
      <rPr>
        <b/>
        <sz val="11"/>
        <rFont val="Arial"/>
        <family val="2"/>
      </rPr>
      <t xml:space="preserve">PRICING        </t>
    </r>
    <r>
      <rPr>
        <sz val="11"/>
        <rFont val="Arial"/>
        <family val="2"/>
      </rPr>
      <t xml:space="preserve">                                                                                                                                                                                                                                                                                                                                                                                                                                                 
Pricing shall be inclusive of all labor, equipment, supplies, overhead, profit, and any other incidental costs required to perform and complete all work as specified in the Contract Documents.   All Unit Prices will be bid at the nearest whole penny.  It is the Contractor’s responsibility to verify all pricing and calculations are CORRECT.  Lee County is not responsible for errors in calculations contained within Excel document(s).  
</t>
    </r>
    <r>
      <rPr>
        <b/>
        <sz val="11"/>
        <rFont val="Arial"/>
        <family val="2"/>
      </rPr>
      <t xml:space="preserve">REMINDER  </t>
    </r>
    <r>
      <rPr>
        <sz val="11"/>
        <rFont val="Arial"/>
        <family val="2"/>
      </rPr>
      <t xml:space="preserve">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All references to number of events, attendance and quantity are for bid calculation and evaluation purposes only; no guarantees are expressed or implied. </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</si>
  <si>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r>
      <rPr>
        <b/>
        <i/>
        <sz val="12"/>
        <rFont val="Arial"/>
        <family val="2"/>
      </rPr>
      <t>Terry Park</t>
    </r>
    <r>
      <rPr>
        <b/>
        <i/>
        <sz val="12"/>
        <color rgb="FF0070C0"/>
        <rFont val="Arial"/>
        <family val="2"/>
      </rPr>
      <t xml:space="preserve">                                                                                                                                                                                         Average number of events per year: 230</t>
    </r>
  </si>
  <si>
    <r>
      <rPr>
        <b/>
        <i/>
        <sz val="14"/>
        <rFont val="Arial"/>
        <family val="2"/>
      </rPr>
      <t>Century Link Sports Complex / Hammond Stadium</t>
    </r>
    <r>
      <rPr>
        <b/>
        <i/>
        <sz val="14"/>
        <color rgb="FF0070C0"/>
        <rFont val="Arial"/>
        <family val="2"/>
      </rPr>
      <t xml:space="preserve"> </t>
    </r>
    <r>
      <rPr>
        <b/>
        <i/>
        <sz val="12"/>
        <color rgb="FF0070C0"/>
        <rFont val="Arial"/>
        <family val="2"/>
      </rPr>
      <t xml:space="preserve">                                                                                                                      Average number of spring training games per year: 18                                                                                                                                                                                                               Average number of other events per year: 168</t>
    </r>
  </si>
  <si>
    <r>
      <rPr>
        <b/>
        <i/>
        <sz val="12"/>
        <rFont val="Arial"/>
        <family val="2"/>
      </rPr>
      <t xml:space="preserve">Jet Blue Stadium                                                                                                                                                                            </t>
    </r>
    <r>
      <rPr>
        <b/>
        <i/>
        <sz val="12"/>
        <color rgb="FF0070C0"/>
        <rFont val="Arial"/>
        <family val="2"/>
      </rPr>
      <t xml:space="preserve">                                                                                                                                                                                                           Average number of events per year: 315</t>
    </r>
  </si>
  <si>
    <r>
      <t xml:space="preserve">Pricing Schedule                                                                                                                                      </t>
    </r>
    <r>
      <rPr>
        <b/>
        <sz val="14"/>
        <rFont val="Arial"/>
        <family val="2"/>
      </rPr>
      <t>RFP190040MRH Custodial Servies for Lee County Sports Parks and Stadiums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</si>
</sst>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0.000"/>
    <numFmt numFmtId="166" formatCode="_([$$-409]* #,##0.00_);_([$$-409]* \(#,##0.00\);_([$$-409]* &quot;-&quot;??_);_(@_)"/>
  </numFmts>
  <fonts count="31">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2"/>
      <color indexed="10"/>
      <name val="Arial"/>
      <family val="2"/>
    </font>
    <font>
      <sz val="12"/>
      <color indexed="57"/>
      <name val="Arial"/>
      <family val="2"/>
    </font>
    <font>
      <sz val="12"/>
      <color indexed="12"/>
      <name val="Arial"/>
      <family val="2"/>
    </font>
    <font>
      <sz val="10"/>
      <color indexed="57"/>
      <name val="Arial"/>
      <family val="2"/>
    </font>
    <font>
      <sz val="16"/>
      <name val="Arial"/>
      <family val="2"/>
    </font>
    <font>
      <sz val="14"/>
      <name val="FDOT"/>
    </font>
    <font>
      <sz val="14"/>
      <name val="Arial"/>
      <family val="2"/>
    </font>
    <font>
      <b/>
      <sz val="14"/>
      <name val="Arial"/>
      <family val="2"/>
    </font>
    <font>
      <sz val="14"/>
      <color indexed="10"/>
      <name val="Arial"/>
      <family val="2"/>
    </font>
    <font>
      <sz val="14"/>
      <color indexed="12"/>
      <name val="Arial"/>
      <family val="2"/>
    </font>
    <font>
      <b/>
      <sz val="14"/>
      <name val="FDOT"/>
    </font>
    <font>
      <b/>
      <sz val="18"/>
      <name val="Arial"/>
      <family val="2"/>
    </font>
    <font>
      <b/>
      <i/>
      <sz val="12"/>
      <color rgb="FF0070C0"/>
      <name val="Arial"/>
      <family val="2"/>
    </font>
    <font>
      <sz val="12"/>
      <color theme="1"/>
      <name val="FDOT"/>
    </font>
    <font>
      <sz val="12"/>
      <name val="FDOT"/>
    </font>
    <font>
      <b/>
      <sz val="12"/>
      <name val="FDOT"/>
    </font>
    <font>
      <b/>
      <i/>
      <u/>
      <sz val="12"/>
      <name val="Arial"/>
      <family val="2"/>
    </font>
    <font>
      <sz val="11"/>
      <name val="Arial"/>
      <family val="2"/>
    </font>
    <font>
      <b/>
      <sz val="11"/>
      <name val="Arial"/>
      <family val="2"/>
    </font>
    <font>
      <sz val="16"/>
      <name val="FDOT"/>
    </font>
    <font>
      <b/>
      <i/>
      <sz val="14"/>
      <color rgb="FF0070C0"/>
      <name val="Arial"/>
      <family val="2"/>
    </font>
    <font>
      <b/>
      <i/>
      <sz val="14"/>
      <name val="Arial"/>
      <family val="2"/>
    </font>
    <font>
      <b/>
      <i/>
      <sz val="12"/>
      <name val="Arial"/>
      <family val="2"/>
    </font>
    <font>
      <b/>
      <i/>
      <sz val="12"/>
      <color theme="3" tint="0.3999755851924192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44" fontId="2" fillId="0" borderId="0" applyFont="0" applyFill="0" applyBorder="0" applyAlignment="0" applyProtection="0"/>
    <xf numFmtId="0" fontId="5" fillId="0" borderId="0"/>
    <xf numFmtId="43" fontId="2" fillId="0" borderId="0" applyFont="0" applyFill="0" applyBorder="0" applyAlignment="0" applyProtection="0"/>
    <xf numFmtId="0" fontId="5" fillId="0" borderId="0"/>
    <xf numFmtId="0" fontId="1" fillId="0" borderId="0"/>
  </cellStyleXfs>
  <cellXfs count="201">
    <xf numFmtId="0" fontId="0" fillId="0" borderId="0" xfId="0"/>
    <xf numFmtId="0" fontId="3" fillId="0" borderId="0" xfId="0" applyFont="1" applyFill="1" applyBorder="1"/>
    <xf numFmtId="0" fontId="0" fillId="0" borderId="0" xfId="0" applyFill="1" applyBorder="1"/>
    <xf numFmtId="0" fontId="4" fillId="0" borderId="0" xfId="0" applyFont="1" applyFill="1" applyBorder="1"/>
    <xf numFmtId="44" fontId="9" fillId="0" borderId="2" xfId="1" applyFont="1" applyFill="1" applyBorder="1" applyAlignment="1">
      <alignment horizontal="right"/>
    </xf>
    <xf numFmtId="44" fontId="9" fillId="0" borderId="5" xfId="1" applyFont="1" applyFill="1" applyBorder="1" applyAlignment="1">
      <alignment horizontal="right"/>
    </xf>
    <xf numFmtId="44" fontId="9" fillId="0" borderId="6" xfId="1" applyFont="1" applyFill="1" applyBorder="1" applyAlignment="1">
      <alignment horizontal="right"/>
    </xf>
    <xf numFmtId="44" fontId="7" fillId="0" borderId="4" xfId="1" applyFont="1" applyFill="1" applyBorder="1" applyAlignment="1">
      <alignment horizontal="right"/>
    </xf>
    <xf numFmtId="44" fontId="7" fillId="0" borderId="5" xfId="1" applyFont="1" applyFill="1" applyBorder="1" applyAlignment="1">
      <alignment horizontal="right"/>
    </xf>
    <xf numFmtId="44" fontId="7" fillId="0" borderId="6" xfId="1" applyFont="1" applyFill="1" applyBorder="1" applyAlignment="1">
      <alignment horizontal="right"/>
    </xf>
    <xf numFmtId="44" fontId="7" fillId="0" borderId="2" xfId="1" applyFont="1" applyFill="1" applyBorder="1" applyAlignment="1">
      <alignment horizontal="right"/>
    </xf>
    <xf numFmtId="164" fontId="8" fillId="0" borderId="6" xfId="0" applyNumberFormat="1" applyFont="1" applyFill="1" applyBorder="1"/>
    <xf numFmtId="164" fontId="8" fillId="0" borderId="0" xfId="0" applyNumberFormat="1" applyFont="1" applyFill="1" applyBorder="1"/>
    <xf numFmtId="0" fontId="4" fillId="0" borderId="9" xfId="0" applyFont="1" applyFill="1" applyBorder="1" applyAlignment="1">
      <alignment vertical="center"/>
    </xf>
    <xf numFmtId="0" fontId="4" fillId="0" borderId="3" xfId="0" applyFont="1" applyFill="1" applyBorder="1" applyAlignment="1">
      <alignment vertical="center"/>
    </xf>
    <xf numFmtId="0" fontId="0" fillId="0" borderId="0" xfId="0" applyFill="1" applyBorder="1" applyAlignment="1">
      <alignment vertic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44" fontId="12" fillId="0" borderId="1" xfId="0" applyNumberFormat="1" applyFont="1" applyFill="1" applyBorder="1" applyAlignment="1">
      <alignment horizontal="right" vertical="center"/>
    </xf>
    <xf numFmtId="0" fontId="11" fillId="0" borderId="0" xfId="0" applyFont="1" applyFill="1" applyBorder="1" applyAlignment="1">
      <alignment horizontal="center" wrapText="1"/>
    </xf>
    <xf numFmtId="0" fontId="0" fillId="0" borderId="0" xfId="0" applyFill="1" applyBorder="1" applyAlignment="1">
      <alignment horizontal="center"/>
    </xf>
    <xf numFmtId="165" fontId="12" fillId="0" borderId="1" xfId="0" applyNumberFormat="1" applyFont="1" applyFill="1" applyBorder="1" applyAlignment="1">
      <alignment horizontal="right" vertical="center"/>
    </xf>
    <xf numFmtId="164" fontId="3" fillId="0" borderId="12" xfId="0" applyNumberFormat="1" applyFont="1" applyFill="1" applyBorder="1"/>
    <xf numFmtId="164" fontId="9" fillId="0" borderId="14" xfId="0" applyNumberFormat="1" applyFont="1" applyFill="1" applyBorder="1"/>
    <xf numFmtId="164" fontId="3" fillId="0" borderId="13" xfId="0" applyNumberFormat="1" applyFont="1" applyFill="1" applyBorder="1"/>
    <xf numFmtId="164" fontId="7" fillId="0" borderId="14" xfId="0" applyNumberFormat="1" applyFont="1" applyFill="1" applyBorder="1"/>
    <xf numFmtId="164" fontId="0" fillId="0" borderId="0" xfId="0" applyNumberFormat="1" applyFill="1" applyBorder="1"/>
    <xf numFmtId="164" fontId="3" fillId="0" borderId="0" xfId="0" applyNumberFormat="1" applyFont="1" applyFill="1" applyBorder="1"/>
    <xf numFmtId="164" fontId="9" fillId="0" borderId="0" xfId="0" applyNumberFormat="1" applyFont="1" applyFill="1" applyBorder="1"/>
    <xf numFmtId="164" fontId="7" fillId="0" borderId="0" xfId="0" applyNumberFormat="1" applyFont="1" applyFill="1" applyBorder="1"/>
    <xf numFmtId="44" fontId="9" fillId="0" borderId="15" xfId="1" applyFont="1" applyFill="1" applyBorder="1"/>
    <xf numFmtId="44" fontId="9" fillId="0" borderId="8" xfId="1" applyFont="1" applyFill="1" applyBorder="1"/>
    <xf numFmtId="44" fontId="9" fillId="0" borderId="10" xfId="1" applyFont="1" applyFill="1" applyBorder="1"/>
    <xf numFmtId="44" fontId="7" fillId="0" borderId="7" xfId="1" applyFont="1" applyFill="1" applyBorder="1"/>
    <xf numFmtId="44" fontId="7" fillId="0" borderId="8" xfId="1" applyFont="1" applyFill="1" applyBorder="1"/>
    <xf numFmtId="44" fontId="7" fillId="0" borderId="10" xfId="1" applyFont="1" applyFill="1" applyBorder="1"/>
    <xf numFmtId="49" fontId="12" fillId="0" borderId="1" xfId="0" applyNumberFormat="1" applyFont="1" applyFill="1" applyBorder="1" applyAlignment="1">
      <alignment horizontal="center" vertical="center"/>
    </xf>
    <xf numFmtId="0" fontId="13" fillId="0" borderId="0" xfId="0" applyFont="1" applyFill="1" applyBorder="1"/>
    <xf numFmtId="0" fontId="0" fillId="0" borderId="0" xfId="0" applyFill="1" applyBorder="1" applyAlignment="1">
      <alignment horizontal="left" vertical="center"/>
    </xf>
    <xf numFmtId="0" fontId="13" fillId="0" borderId="0" xfId="0" applyFont="1" applyFill="1" applyBorder="1" applyAlignment="1">
      <alignment horizontal="left" vertical="center"/>
    </xf>
    <xf numFmtId="0" fontId="2" fillId="0" borderId="0" xfId="0" applyFont="1" applyFill="1" applyBorder="1" applyAlignment="1">
      <alignment horizontal="left" vertical="center"/>
    </xf>
    <xf numFmtId="44" fontId="15" fillId="0" borderId="2" xfId="1" applyFont="1" applyFill="1" applyBorder="1" applyAlignment="1">
      <alignment horizontal="right"/>
    </xf>
    <xf numFmtId="44" fontId="15" fillId="0" borderId="5" xfId="1" applyFont="1" applyFill="1" applyBorder="1" applyAlignment="1">
      <alignment horizontal="right"/>
    </xf>
    <xf numFmtId="44" fontId="16" fillId="0" borderId="6" xfId="1" applyFont="1" applyFill="1" applyBorder="1" applyAlignment="1">
      <alignment horizontal="right"/>
    </xf>
    <xf numFmtId="44" fontId="15" fillId="0" borderId="4" xfId="1" applyFont="1" applyFill="1" applyBorder="1" applyAlignment="1">
      <alignment horizontal="right"/>
    </xf>
    <xf numFmtId="44" fontId="15" fillId="0" borderId="6" xfId="1" applyFont="1" applyFill="1" applyBorder="1" applyAlignment="1">
      <alignment horizontal="right"/>
    </xf>
    <xf numFmtId="0" fontId="5" fillId="0" borderId="0" xfId="0" applyFont="1" applyFill="1" applyBorder="1" applyAlignment="1">
      <alignment horizontal="left" vertical="center"/>
    </xf>
    <xf numFmtId="0" fontId="14" fillId="4" borderId="1" xfId="0" applyFont="1" applyFill="1" applyBorder="1" applyAlignment="1">
      <alignment horizontal="center" vertical="center"/>
    </xf>
    <xf numFmtId="44" fontId="14" fillId="4" borderId="1" xfId="0" applyNumberFormat="1" applyFont="1" applyFill="1" applyBorder="1" applyAlignment="1">
      <alignment horizontal="center" vertical="center"/>
    </xf>
    <xf numFmtId="0" fontId="14" fillId="4" borderId="1" xfId="0" applyFont="1" applyFill="1" applyBorder="1" applyAlignment="1">
      <alignment horizontal="center" vertical="center" wrapText="1"/>
    </xf>
    <xf numFmtId="0" fontId="0" fillId="0" borderId="16" xfId="0" applyFill="1" applyBorder="1" applyAlignment="1">
      <alignment horizontal="center"/>
    </xf>
    <xf numFmtId="0" fontId="0" fillId="0" borderId="19" xfId="0" applyFill="1" applyBorder="1" applyAlignment="1">
      <alignment horizontal="center"/>
    </xf>
    <xf numFmtId="0" fontId="6" fillId="0" borderId="19" xfId="0" applyFont="1" applyFill="1" applyBorder="1" applyAlignment="1">
      <alignment horizontal="center"/>
    </xf>
    <xf numFmtId="0" fontId="12" fillId="0" borderId="1" xfId="0" applyFont="1" applyFill="1" applyBorder="1" applyAlignment="1">
      <alignment vertical="center"/>
    </xf>
    <xf numFmtId="0" fontId="3" fillId="0" borderId="1" xfId="0" applyFont="1" applyFill="1" applyBorder="1"/>
    <xf numFmtId="0" fontId="13" fillId="0" borderId="1" xfId="0" applyFont="1" applyFill="1" applyBorder="1"/>
    <xf numFmtId="44" fontId="13" fillId="0" borderId="1" xfId="1" applyFont="1" applyFill="1" applyBorder="1"/>
    <xf numFmtId="44" fontId="12" fillId="0" borderId="1" xfId="1" applyFont="1" applyFill="1" applyBorder="1" applyAlignment="1">
      <alignment horizontal="left" vertical="center"/>
    </xf>
    <xf numFmtId="44" fontId="12" fillId="0" borderId="1" xfId="1" applyFont="1" applyFill="1" applyBorder="1" applyAlignment="1" applyProtection="1">
      <alignment horizontal="left" vertical="center"/>
      <protection locked="0"/>
    </xf>
    <xf numFmtId="165" fontId="12"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xf>
    <xf numFmtId="49" fontId="14" fillId="4" borderId="1" xfId="0" applyNumberFormat="1" applyFont="1" applyFill="1" applyBorder="1" applyAlignment="1">
      <alignment horizontal="center" vertical="center"/>
    </xf>
    <xf numFmtId="0" fontId="17" fillId="0" borderId="1" xfId="0" applyNumberFormat="1" applyFont="1" applyFill="1" applyBorder="1" applyAlignment="1" applyProtection="1">
      <alignment horizontal="left" vertical="center"/>
      <protection locked="0"/>
    </xf>
    <xf numFmtId="0" fontId="14" fillId="0" borderId="1" xfId="0" applyFont="1" applyFill="1" applyBorder="1"/>
    <xf numFmtId="44" fontId="12" fillId="5" borderId="1" xfId="1" applyFont="1" applyFill="1" applyBorder="1" applyAlignment="1">
      <alignment horizontal="left" vertical="center"/>
    </xf>
    <xf numFmtId="49" fontId="12" fillId="5" borderId="1" xfId="3" applyNumberFormat="1" applyFont="1" applyFill="1" applyBorder="1" applyAlignment="1">
      <alignment horizontal="center" vertical="center"/>
    </xf>
    <xf numFmtId="0" fontId="14" fillId="0" borderId="1" xfId="0" applyFont="1" applyFill="1" applyBorder="1" applyAlignment="1">
      <alignment horizontal="left"/>
    </xf>
    <xf numFmtId="44" fontId="12" fillId="0" borderId="1" xfId="0" applyNumberFormat="1" applyFont="1" applyFill="1" applyBorder="1" applyAlignment="1">
      <alignment horizontal="left" vertical="center"/>
    </xf>
    <xf numFmtId="44" fontId="3" fillId="0" borderId="1" xfId="0" applyNumberFormat="1" applyFont="1" applyFill="1" applyBorder="1" applyAlignment="1">
      <alignment horizontal="left"/>
    </xf>
    <xf numFmtId="44" fontId="13" fillId="0" borderId="1" xfId="1" applyFont="1" applyFill="1" applyBorder="1" applyAlignment="1">
      <alignment horizontal="left" vertical="center"/>
    </xf>
    <xf numFmtId="166" fontId="12" fillId="0" borderId="1" xfId="1" applyNumberFormat="1" applyFont="1" applyFill="1" applyBorder="1" applyAlignment="1">
      <alignment horizontal="left" vertical="center"/>
    </xf>
    <xf numFmtId="44" fontId="9" fillId="0" borderId="0" xfId="1" applyFont="1" applyFill="1" applyBorder="1" applyAlignment="1"/>
    <xf numFmtId="44" fontId="7" fillId="0" borderId="0" xfId="1" applyFont="1" applyFill="1" applyBorder="1" applyAlignment="1"/>
    <xf numFmtId="0" fontId="3" fillId="0" borderId="1" xfId="0" applyNumberFormat="1" applyFont="1" applyFill="1" applyBorder="1" applyAlignment="1">
      <alignment horizontal="left" vertical="center"/>
    </xf>
    <xf numFmtId="0" fontId="14" fillId="4" borderId="1" xfId="0" applyFont="1" applyFill="1" applyBorder="1" applyAlignment="1">
      <alignment horizontal="left" vertical="center" wrapText="1"/>
    </xf>
    <xf numFmtId="44" fontId="12" fillId="2" borderId="1" xfId="1" applyFont="1" applyFill="1" applyBorder="1" applyAlignment="1">
      <alignment horizontal="left" vertical="center"/>
    </xf>
    <xf numFmtId="49" fontId="12" fillId="2" borderId="1" xfId="3" applyNumberFormat="1" applyFont="1" applyFill="1" applyBorder="1" applyAlignment="1">
      <alignment horizontal="center" vertical="center"/>
    </xf>
    <xf numFmtId="44" fontId="12" fillId="2" borderId="1" xfId="0" applyNumberFormat="1" applyFont="1" applyFill="1" applyBorder="1" applyAlignment="1">
      <alignment horizontal="left" vertical="center"/>
    </xf>
    <xf numFmtId="0" fontId="0" fillId="0" borderId="17" xfId="0" applyFill="1" applyBorder="1" applyAlignment="1">
      <alignment horizontal="left" vertical="center"/>
    </xf>
    <xf numFmtId="0" fontId="17" fillId="0" borderId="1" xfId="0" applyFont="1" applyFill="1" applyBorder="1" applyAlignment="1">
      <alignment horizontal="center" vertical="center"/>
    </xf>
    <xf numFmtId="1" fontId="12" fillId="0" borderId="1" xfId="0" applyNumberFormat="1" applyFont="1" applyFill="1" applyBorder="1" applyAlignment="1">
      <alignment vertical="center"/>
    </xf>
    <xf numFmtId="0" fontId="17" fillId="2" borderId="1" xfId="0" applyFont="1" applyFill="1" applyBorder="1" applyAlignment="1">
      <alignment horizontal="center" vertical="center"/>
    </xf>
    <xf numFmtId="0" fontId="12" fillId="5" borderId="1" xfId="0" applyNumberFormat="1" applyFont="1" applyFill="1" applyBorder="1" applyAlignment="1">
      <alignment horizontal="left" vertical="center"/>
    </xf>
    <xf numFmtId="165" fontId="12" fillId="5" borderId="1" xfId="0" applyNumberFormat="1" applyFont="1" applyFill="1" applyBorder="1" applyAlignment="1">
      <alignment horizontal="right" vertical="center"/>
    </xf>
    <xf numFmtId="0" fontId="5" fillId="0" borderId="0" xfId="0" applyFont="1" applyFill="1" applyBorder="1" applyAlignment="1">
      <alignment vertical="center" wrapText="1"/>
    </xf>
    <xf numFmtId="0" fontId="12" fillId="5" borderId="1" xfId="0" applyFont="1" applyFill="1" applyBorder="1" applyAlignment="1">
      <alignment horizontal="left" vertical="center" wrapText="1"/>
    </xf>
    <xf numFmtId="165" fontId="12" fillId="5" borderId="1" xfId="0" applyNumberFormat="1" applyFont="1" applyFill="1" applyBorder="1" applyAlignment="1">
      <alignment horizontal="center" vertical="center"/>
    </xf>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165" fontId="12" fillId="2"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4" fillId="0" borderId="17" xfId="0" applyFont="1" applyFill="1" applyBorder="1" applyAlignment="1">
      <alignment horizontal="center"/>
    </xf>
    <xf numFmtId="0" fontId="0" fillId="0" borderId="17" xfId="0" applyFill="1" applyBorder="1"/>
    <xf numFmtId="0" fontId="10" fillId="0" borderId="0" xfId="0" applyFont="1" applyFill="1" applyBorder="1"/>
    <xf numFmtId="0" fontId="5" fillId="0" borderId="0" xfId="0" applyFont="1" applyFill="1" applyBorder="1"/>
    <xf numFmtId="0" fontId="3" fillId="0" borderId="19" xfId="0" applyFont="1" applyFill="1" applyBorder="1" applyAlignment="1">
      <alignment horizontal="center"/>
    </xf>
    <xf numFmtId="44" fontId="3" fillId="0" borderId="0" xfId="0" applyNumberFormat="1" applyFont="1" applyFill="1" applyBorder="1"/>
    <xf numFmtId="0" fontId="3" fillId="0" borderId="17" xfId="0" applyFont="1" applyFill="1" applyBorder="1"/>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4" fillId="4" borderId="1"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lignment horizontal="left" vertical="center"/>
    </xf>
    <xf numFmtId="0" fontId="21" fillId="0" borderId="1" xfId="0" applyNumberFormat="1" applyFont="1" applyFill="1" applyBorder="1" applyAlignment="1">
      <alignment horizontal="center" vertical="center"/>
    </xf>
    <xf numFmtId="0" fontId="21"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165" fontId="21" fillId="0" borderId="1" xfId="0" applyNumberFormat="1" applyFont="1" applyFill="1" applyBorder="1" applyAlignment="1">
      <alignment horizontal="center" vertical="center"/>
    </xf>
    <xf numFmtId="1" fontId="22" fillId="0" borderId="1" xfId="4" applyNumberFormat="1" applyFont="1" applyFill="1" applyBorder="1" applyAlignment="1">
      <alignment horizontal="left" vertical="center"/>
    </xf>
    <xf numFmtId="1" fontId="21" fillId="0" borderId="1" xfId="4" applyNumberFormat="1" applyFont="1" applyFill="1" applyBorder="1" applyAlignment="1">
      <alignment horizontal="left" vertical="center"/>
    </xf>
    <xf numFmtId="0" fontId="22" fillId="0" borderId="1" xfId="4" applyFont="1" applyFill="1" applyBorder="1" applyAlignment="1">
      <alignment horizontal="center" vertical="center"/>
    </xf>
    <xf numFmtId="0" fontId="20" fillId="5" borderId="1" xfId="5" applyFont="1" applyFill="1" applyBorder="1"/>
    <xf numFmtId="0" fontId="21" fillId="5" borderId="1" xfId="0" applyNumberFormat="1" applyFont="1" applyFill="1" applyBorder="1" applyAlignment="1">
      <alignment horizontal="center" vertical="center"/>
    </xf>
    <xf numFmtId="0" fontId="4" fillId="4" borderId="1" xfId="0" applyFont="1" applyFill="1" applyBorder="1" applyAlignment="1">
      <alignment horizontal="left" vertical="center" wrapText="1"/>
    </xf>
    <xf numFmtId="0" fontId="22" fillId="0" borderId="1" xfId="0" applyFont="1" applyFill="1" applyBorder="1" applyAlignment="1">
      <alignment vertical="center"/>
    </xf>
    <xf numFmtId="0" fontId="21" fillId="0"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NumberFormat="1" applyFont="1" applyFill="1" applyBorder="1" applyAlignment="1" applyProtection="1">
      <alignment horizontal="left" vertical="center"/>
      <protection locked="0"/>
    </xf>
    <xf numFmtId="0" fontId="21" fillId="0" borderId="1" xfId="1" applyNumberFormat="1" applyFont="1" applyFill="1" applyBorder="1" applyAlignment="1" applyProtection="1">
      <alignment horizontal="left" vertical="center" wrapText="1"/>
      <protection locked="0"/>
    </xf>
    <xf numFmtId="0" fontId="21" fillId="0" borderId="1" xfId="0" applyNumberFormat="1" applyFont="1" applyFill="1" applyBorder="1" applyAlignment="1" applyProtection="1">
      <alignment horizontal="left" vertical="center" wrapText="1"/>
      <protection locked="0"/>
    </xf>
    <xf numFmtId="0" fontId="22" fillId="0" borderId="1" xfId="0" applyFont="1" applyFill="1" applyBorder="1" applyAlignment="1">
      <alignment horizontal="center" vertical="center"/>
    </xf>
    <xf numFmtId="0" fontId="21" fillId="0" borderId="1" xfId="3" applyNumberFormat="1"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0" applyFont="1" applyFill="1" applyBorder="1" applyAlignment="1">
      <alignment horizontal="center" vertical="center"/>
    </xf>
    <xf numFmtId="0" fontId="22" fillId="6" borderId="1" xfId="0" applyFont="1" applyFill="1" applyBorder="1" applyAlignment="1">
      <alignment horizontal="center" vertical="center"/>
    </xf>
    <xf numFmtId="0" fontId="21" fillId="6" borderId="1" xfId="0" applyNumberFormat="1" applyFont="1" applyFill="1" applyBorder="1" applyAlignment="1" applyProtection="1">
      <alignment horizontal="left" vertical="center" wrapText="1"/>
      <protection locked="0"/>
    </xf>
    <xf numFmtId="0" fontId="21" fillId="6"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1" fillId="5" borderId="1" xfId="0" applyNumberFormat="1" applyFont="1" applyFill="1" applyBorder="1" applyAlignment="1">
      <alignment horizontal="left" vertical="center"/>
    </xf>
    <xf numFmtId="0" fontId="22" fillId="2" borderId="1" xfId="0" applyFont="1" applyFill="1" applyBorder="1" applyAlignment="1">
      <alignment horizontal="center" vertical="center"/>
    </xf>
    <xf numFmtId="44" fontId="21" fillId="2" borderId="1" xfId="1" applyFont="1" applyFill="1" applyBorder="1" applyAlignment="1">
      <alignment horizontal="left" vertical="center"/>
    </xf>
    <xf numFmtId="0" fontId="21" fillId="2" borderId="1" xfId="3" applyNumberFormat="1" applyFont="1" applyFill="1" applyBorder="1" applyAlignment="1">
      <alignment horizontal="center" vertical="center"/>
    </xf>
    <xf numFmtId="0" fontId="21" fillId="2" borderId="1" xfId="1" applyNumberFormat="1" applyFont="1" applyFill="1" applyBorder="1" applyAlignment="1">
      <alignment horizontal="left" vertical="center"/>
    </xf>
    <xf numFmtId="0" fontId="21" fillId="0" borderId="1" xfId="0" applyFont="1" applyFill="1" applyBorder="1" applyAlignment="1">
      <alignment horizontal="left" vertical="center" wrapText="1"/>
    </xf>
    <xf numFmtId="0" fontId="3" fillId="2" borderId="1" xfId="0" applyFont="1" applyFill="1" applyBorder="1"/>
    <xf numFmtId="0" fontId="3" fillId="2" borderId="1" xfId="0" applyNumberFormat="1" applyFont="1" applyFill="1" applyBorder="1" applyAlignment="1">
      <alignment horizontal="center"/>
    </xf>
    <xf numFmtId="0" fontId="3" fillId="2" borderId="1" xfId="0" applyNumberFormat="1" applyFont="1" applyFill="1" applyBorder="1"/>
    <xf numFmtId="0" fontId="3" fillId="0" borderId="0" xfId="0" applyFont="1" applyBorder="1"/>
    <xf numFmtId="0" fontId="3" fillId="0" borderId="19" xfId="0" applyFont="1" applyBorder="1"/>
    <xf numFmtId="0" fontId="3" fillId="0" borderId="0" xfId="0" applyNumberFormat="1" applyFont="1" applyBorder="1" applyAlignment="1">
      <alignment horizontal="center"/>
    </xf>
    <xf numFmtId="0" fontId="3" fillId="0" borderId="0" xfId="0" applyNumberFormat="1" applyFont="1" applyBorder="1"/>
    <xf numFmtId="0" fontId="21" fillId="5" borderId="1" xfId="0" applyNumberFormat="1" applyFont="1" applyFill="1" applyBorder="1" applyAlignment="1" applyProtection="1">
      <alignment horizontal="left" vertical="center" wrapText="1"/>
      <protection locked="0"/>
    </xf>
    <xf numFmtId="44" fontId="21" fillId="5" borderId="1" xfId="1" applyFont="1" applyFill="1" applyBorder="1" applyAlignment="1">
      <alignment horizontal="left" vertical="center"/>
    </xf>
    <xf numFmtId="0" fontId="21" fillId="5" borderId="1" xfId="3" applyNumberFormat="1" applyFont="1" applyFill="1" applyBorder="1" applyAlignment="1">
      <alignment horizontal="center" vertical="center"/>
    </xf>
    <xf numFmtId="0" fontId="21" fillId="0" borderId="1" xfId="1"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0" fontId="23" fillId="4" borderId="1" xfId="0" applyFont="1" applyFill="1" applyBorder="1" applyAlignment="1">
      <alignment horizontal="center" vertical="center" wrapText="1"/>
    </xf>
    <xf numFmtId="0" fontId="21" fillId="0" borderId="1" xfId="4" applyFont="1" applyFill="1" applyBorder="1" applyAlignment="1">
      <alignment horizontal="left" vertical="center"/>
    </xf>
    <xf numFmtId="0" fontId="20" fillId="0" borderId="1" xfId="5" applyFont="1" applyFill="1" applyBorder="1"/>
    <xf numFmtId="0" fontId="21" fillId="0" borderId="1" xfId="0" applyNumberFormat="1" applyFont="1" applyFill="1" applyBorder="1" applyAlignment="1">
      <alignment horizontal="right" vertical="center"/>
    </xf>
    <xf numFmtId="0" fontId="4" fillId="0" borderId="1" xfId="0" applyNumberFormat="1" applyFont="1" applyFill="1" applyBorder="1" applyAlignment="1">
      <alignment horizontal="center" vertical="center"/>
    </xf>
    <xf numFmtId="0" fontId="21" fillId="2" borderId="1" xfId="0" applyNumberFormat="1" applyFont="1" applyFill="1" applyBorder="1" applyAlignment="1">
      <alignment horizontal="left" vertical="center"/>
    </xf>
    <xf numFmtId="0" fontId="21" fillId="2"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3" fillId="0" borderId="17" xfId="0" applyFont="1" applyFill="1" applyBorder="1" applyAlignment="1"/>
    <xf numFmtId="44" fontId="4" fillId="4" borderId="1" xfId="0" applyNumberFormat="1" applyFont="1" applyFill="1" applyBorder="1" applyAlignment="1">
      <alignment horizontal="center" vertical="center"/>
    </xf>
    <xf numFmtId="0" fontId="3" fillId="0" borderId="0" xfId="0" applyFont="1" applyFill="1" applyBorder="1" applyAlignment="1"/>
    <xf numFmtId="0" fontId="20" fillId="0" borderId="1" xfId="5" applyFont="1" applyFill="1" applyBorder="1" applyAlignment="1">
      <alignment horizontal="left"/>
    </xf>
    <xf numFmtId="44" fontId="21" fillId="0" borderId="1" xfId="0" applyNumberFormat="1" applyFont="1" applyFill="1" applyBorder="1" applyAlignment="1">
      <alignment horizontal="left" vertical="center"/>
    </xf>
    <xf numFmtId="0" fontId="20" fillId="0" borderId="1" xfId="5" applyFont="1" applyFill="1" applyBorder="1" applyAlignment="1"/>
    <xf numFmtId="165" fontId="21" fillId="0" borderId="1" xfId="0" applyNumberFormat="1" applyFont="1" applyFill="1" applyBorder="1" applyAlignment="1">
      <alignment horizontal="right" vertical="center"/>
    </xf>
    <xf numFmtId="49" fontId="21" fillId="5" borderId="1" xfId="3" applyNumberFormat="1" applyFont="1" applyFill="1" applyBorder="1" applyAlignment="1">
      <alignment horizontal="center" vertical="center"/>
    </xf>
    <xf numFmtId="44" fontId="21" fillId="0" borderId="1" xfId="1" applyFont="1" applyFill="1" applyBorder="1" applyAlignment="1">
      <alignment horizontal="left" vertical="center"/>
    </xf>
    <xf numFmtId="1" fontId="21" fillId="0" borderId="1" xfId="0" applyNumberFormat="1" applyFont="1" applyFill="1" applyBorder="1" applyAlignment="1">
      <alignment vertical="center"/>
    </xf>
    <xf numFmtId="1" fontId="22" fillId="0" borderId="1" xfId="0" applyNumberFormat="1" applyFont="1" applyFill="1" applyBorder="1" applyAlignment="1">
      <alignment vertical="center"/>
    </xf>
    <xf numFmtId="44" fontId="3" fillId="0" borderId="0" xfId="0" applyNumberFormat="1" applyFont="1" applyFill="1" applyBorder="1" applyAlignment="1"/>
    <xf numFmtId="0" fontId="4" fillId="0" borderId="1" xfId="0" applyFont="1" applyFill="1" applyBorder="1" applyAlignment="1">
      <alignment horizontal="center" vertical="center"/>
    </xf>
    <xf numFmtId="44" fontId="4" fillId="0" borderId="1" xfId="0" applyNumberFormat="1" applyFont="1" applyFill="1" applyBorder="1" applyAlignment="1">
      <alignment horizontal="left" vertical="center"/>
    </xf>
    <xf numFmtId="0" fontId="3" fillId="0" borderId="1" xfId="0" applyFont="1" applyFill="1" applyBorder="1" applyAlignment="1">
      <alignment horizontal="center" vertical="center"/>
    </xf>
    <xf numFmtId="44" fontId="3" fillId="0" borderId="1" xfId="0" applyNumberFormat="1" applyFont="1" applyFill="1" applyBorder="1" applyAlignment="1">
      <alignment horizontal="left" vertical="center"/>
    </xf>
    <xf numFmtId="49" fontId="21" fillId="2" borderId="1" xfId="3" applyNumberFormat="1" applyFont="1" applyFill="1" applyBorder="1" applyAlignment="1">
      <alignment horizontal="center" vertical="center"/>
    </xf>
    <xf numFmtId="44" fontId="3" fillId="2" borderId="1" xfId="0" applyNumberFormat="1" applyFont="1" applyFill="1" applyBorder="1" applyAlignment="1">
      <alignment horizontal="left" vertical="center"/>
    </xf>
    <xf numFmtId="165" fontId="21" fillId="5" borderId="1" xfId="0" applyNumberFormat="1" applyFont="1" applyFill="1" applyBorder="1" applyAlignment="1">
      <alignment horizontal="right" vertical="center"/>
    </xf>
    <xf numFmtId="49" fontId="4" fillId="4" borderId="1" xfId="0" applyNumberFormat="1" applyFont="1" applyFill="1" applyBorder="1" applyAlignment="1">
      <alignment horizontal="center" vertical="center"/>
    </xf>
    <xf numFmtId="44" fontId="11" fillId="0" borderId="20" xfId="0" applyNumberFormat="1" applyFont="1" applyFill="1" applyBorder="1" applyAlignment="1">
      <alignment horizontal="center" wrapText="1"/>
    </xf>
    <xf numFmtId="44" fontId="0" fillId="0" borderId="20" xfId="0" applyNumberFormat="1" applyFill="1" applyBorder="1" applyAlignment="1">
      <alignment horizontal="center" vertical="center"/>
    </xf>
    <xf numFmtId="0" fontId="22" fillId="0" borderId="1" xfId="4" applyFont="1" applyFill="1" applyBorder="1" applyAlignment="1">
      <alignment horizontal="center" vertical="center" wrapText="1"/>
    </xf>
    <xf numFmtId="0" fontId="3" fillId="0" borderId="1" xfId="0" applyFont="1" applyFill="1" applyBorder="1" applyAlignment="1">
      <alignment horizontal="left" vertical="center" wrapText="1"/>
    </xf>
    <xf numFmtId="1" fontId="21" fillId="0" borderId="1" xfId="4" applyNumberFormat="1" applyFont="1" applyFill="1" applyBorder="1" applyAlignment="1">
      <alignment horizontal="left" vertical="center" wrapText="1"/>
    </xf>
    <xf numFmtId="0" fontId="21" fillId="0" borderId="1" xfId="0" applyFont="1" applyFill="1" applyBorder="1" applyAlignment="1">
      <alignment horizontal="left" vertical="center"/>
    </xf>
    <xf numFmtId="44" fontId="26" fillId="0" borderId="1" xfId="1" applyFont="1" applyFill="1" applyBorder="1" applyAlignment="1" applyProtection="1">
      <alignment horizontal="left" vertical="center"/>
      <protection locked="0"/>
    </xf>
    <xf numFmtId="165" fontId="12" fillId="0" borderId="1" xfId="0" applyNumberFormat="1" applyFont="1" applyFill="1" applyBorder="1" applyAlignment="1">
      <alignment horizontal="right" vertical="center" wrapText="1"/>
    </xf>
    <xf numFmtId="0" fontId="20" fillId="0" borderId="1" xfId="5" applyFont="1" applyFill="1" applyBorder="1" applyAlignment="1">
      <alignment horizont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6" fillId="0" borderId="11" xfId="0" applyFont="1" applyFill="1" applyBorder="1" applyAlignment="1">
      <alignment horizontal="left"/>
    </xf>
    <xf numFmtId="0" fontId="6" fillId="0" borderId="15" xfId="0" applyFont="1" applyFill="1" applyBorder="1" applyAlignment="1">
      <alignment horizontal="left"/>
    </xf>
    <xf numFmtId="0" fontId="24" fillId="0" borderId="19"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0"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15" xfId="0" applyFont="1" applyFill="1" applyBorder="1" applyAlignment="1">
      <alignment horizontal="left" vertical="top" wrapText="1"/>
    </xf>
    <xf numFmtId="0" fontId="19" fillId="3" borderId="1" xfId="0" applyFont="1" applyFill="1" applyBorder="1" applyAlignment="1">
      <alignment horizontal="center" vertical="center" wrapText="1"/>
    </xf>
    <xf numFmtId="0" fontId="5" fillId="0" borderId="11" xfId="0" applyFont="1" applyFill="1" applyBorder="1" applyAlignment="1">
      <alignment horizontal="left"/>
    </xf>
    <xf numFmtId="0" fontId="5" fillId="0" borderId="15" xfId="0" applyFont="1" applyFill="1" applyBorder="1" applyAlignment="1">
      <alignment horizontal="left"/>
    </xf>
    <xf numFmtId="0" fontId="29" fillId="3" borderId="1" xfId="0" applyFont="1" applyFill="1" applyBorder="1" applyAlignment="1">
      <alignment horizontal="center" vertical="center" wrapText="1"/>
    </xf>
    <xf numFmtId="0" fontId="21" fillId="0" borderId="1" xfId="0" applyFont="1" applyFill="1" applyBorder="1" applyAlignment="1">
      <alignment horizontal="left" vertical="center"/>
    </xf>
  </cellXfs>
  <cellStyles count="6">
    <cellStyle name="Comma" xfId="3" builtinId="3"/>
    <cellStyle name="Currency" xfId="1" builtinId="4"/>
    <cellStyle name="Normal" xfId="0" builtinId="0"/>
    <cellStyle name="Normal 2" xfId="2"/>
    <cellStyle name="Normal 2 3" xfId="4"/>
    <cellStyle name="Normal 2 4" xfId="5"/>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0</xdr:col>
      <xdr:colOff>1624540</xdr:colOff>
      <xdr:row>5</xdr:row>
      <xdr:rowOff>105834</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1382" y="31749"/>
          <a:ext cx="3187701" cy="123825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70"/>
  <sheetViews>
    <sheetView showFormulas="1" tabSelected="1" view="pageLayout" zoomScaleNormal="90" zoomScaleSheetLayoutView="20" workbookViewId="0">
      <selection activeCell="B6" sqref="B6"/>
    </sheetView>
  </sheetViews>
  <sheetFormatPr defaultRowHeight="15"/>
  <cols>
    <col min="1" max="1" width="32.5703125" style="96" customWidth="1"/>
    <col min="2" max="2" width="13.85546875" style="1" customWidth="1"/>
    <col min="3" max="3" width="13.42578125" style="1" customWidth="1"/>
    <col min="4" max="4" width="17.5703125" style="97" customWidth="1"/>
    <col min="5" max="5" width="28" style="2" hidden="1" customWidth="1"/>
    <col min="6" max="6" width="27.42578125" style="2" hidden="1" customWidth="1"/>
    <col min="7" max="7" width="27.28515625" style="2" hidden="1" customWidth="1"/>
    <col min="8" max="8" width="22" style="2" hidden="1" customWidth="1"/>
    <col min="9" max="9" width="21.140625" style="2" hidden="1" customWidth="1"/>
    <col min="10" max="10" width="21.85546875" style="2" hidden="1" customWidth="1"/>
    <col min="11" max="11" width="17.28515625" style="2" hidden="1" customWidth="1"/>
    <col min="12" max="15" width="14.42578125" style="2" hidden="1" customWidth="1"/>
    <col min="16" max="17" width="16.85546875" style="2" hidden="1" customWidth="1"/>
    <col min="18" max="27" width="14.42578125" style="2" hidden="1" customWidth="1"/>
    <col min="28" max="28" width="11.85546875" style="2" customWidth="1"/>
    <col min="29" max="29" width="9.140625" style="39"/>
    <col min="30" max="31" width="9.140625" style="2"/>
    <col min="32" max="32" width="14.7109375" style="2" customWidth="1"/>
    <col min="33" max="16384" width="9.140625" style="2"/>
  </cols>
  <sheetData>
    <row r="1" spans="1:29" s="93" customFormat="1" ht="15.75" customHeight="1">
      <c r="A1" s="51"/>
      <c r="B1" s="184" t="s">
        <v>207</v>
      </c>
      <c r="C1" s="184"/>
      <c r="D1" s="185"/>
      <c r="E1" s="92" t="s">
        <v>1</v>
      </c>
      <c r="F1" s="92" t="s">
        <v>4</v>
      </c>
      <c r="G1" s="92" t="s">
        <v>5</v>
      </c>
      <c r="H1" s="92" t="s">
        <v>1</v>
      </c>
      <c r="I1" s="92" t="s">
        <v>4</v>
      </c>
      <c r="J1" s="92" t="s">
        <v>5</v>
      </c>
      <c r="AC1" s="79"/>
    </row>
    <row r="2" spans="1:29" ht="15.75" customHeight="1">
      <c r="A2" s="52"/>
      <c r="B2" s="186"/>
      <c r="C2" s="186"/>
      <c r="D2" s="187"/>
      <c r="E2" s="3" t="s">
        <v>1</v>
      </c>
      <c r="F2" s="3" t="s">
        <v>1</v>
      </c>
      <c r="G2" s="3"/>
      <c r="H2" s="3" t="s">
        <v>1</v>
      </c>
      <c r="I2" s="3" t="s">
        <v>1</v>
      </c>
      <c r="J2" s="3" t="s">
        <v>1</v>
      </c>
      <c r="Q2" s="2" t="s">
        <v>9</v>
      </c>
    </row>
    <row r="3" spans="1:29" s="15" customFormat="1" ht="24.95" customHeight="1">
      <c r="A3" s="52"/>
      <c r="B3" s="186"/>
      <c r="C3" s="186"/>
      <c r="D3" s="187"/>
      <c r="E3" s="13" t="s">
        <v>3</v>
      </c>
      <c r="F3" s="14" t="s">
        <v>0</v>
      </c>
      <c r="G3" s="14" t="s">
        <v>0</v>
      </c>
      <c r="H3" s="14" t="s">
        <v>3</v>
      </c>
      <c r="I3" s="14" t="s">
        <v>0</v>
      </c>
      <c r="J3" s="14" t="s">
        <v>0</v>
      </c>
      <c r="T3" s="15">
        <v>52.5</v>
      </c>
      <c r="V3" s="15">
        <f>AVERAGE(R3,S3,T3)</f>
        <v>52.5</v>
      </c>
      <c r="AC3" s="39"/>
    </row>
    <row r="4" spans="1:29" ht="15" customHeight="1">
      <c r="A4" s="52"/>
      <c r="B4" s="186"/>
      <c r="C4" s="186"/>
      <c r="D4" s="187"/>
      <c r="E4" s="94" t="s">
        <v>1</v>
      </c>
      <c r="F4" s="11" t="e">
        <f>+#REF!*0.1</f>
        <v>#REF!</v>
      </c>
      <c r="G4" s="11" t="e">
        <f>+#REF!*0.1</f>
        <v>#REF!</v>
      </c>
      <c r="H4" s="94"/>
      <c r="I4" s="11" t="e">
        <f>+#REF!*0.1</f>
        <v>#REF!</v>
      </c>
      <c r="J4" s="11" t="e">
        <f>+#REF!*0.1</f>
        <v>#REF!</v>
      </c>
      <c r="L4" s="94"/>
      <c r="M4" s="94"/>
      <c r="N4" s="94"/>
      <c r="O4" s="94"/>
      <c r="P4" s="94"/>
      <c r="Q4" s="94"/>
      <c r="R4" s="94"/>
      <c r="S4" s="94"/>
      <c r="T4" s="94"/>
      <c r="U4" s="94"/>
      <c r="V4" s="94"/>
      <c r="W4" s="94"/>
      <c r="X4" s="94"/>
      <c r="Y4" s="94"/>
      <c r="Z4" s="94"/>
      <c r="AA4" s="94"/>
      <c r="AB4" s="1"/>
    </row>
    <row r="5" spans="1:29" ht="20.25">
      <c r="A5" s="52"/>
      <c r="B5" s="20"/>
      <c r="C5" s="20"/>
      <c r="D5" s="175"/>
      <c r="E5" s="94"/>
      <c r="F5" s="12"/>
      <c r="G5" s="12"/>
      <c r="H5" s="94"/>
      <c r="I5" s="12"/>
      <c r="J5" s="12"/>
      <c r="L5" s="94"/>
      <c r="M5" s="94"/>
      <c r="N5" s="94"/>
      <c r="O5" s="94"/>
      <c r="P5" s="94"/>
      <c r="Q5" s="94"/>
      <c r="R5" s="94"/>
      <c r="S5" s="94"/>
      <c r="T5" s="94"/>
      <c r="U5" s="94"/>
      <c r="V5" s="94"/>
      <c r="W5" s="94"/>
      <c r="X5" s="94"/>
      <c r="Y5" s="94"/>
      <c r="Z5" s="94"/>
      <c r="AA5" s="94"/>
      <c r="AB5" s="1"/>
    </row>
    <row r="6" spans="1:29">
      <c r="A6" s="52"/>
      <c r="B6" s="2"/>
      <c r="C6" s="21"/>
      <c r="D6" s="176"/>
      <c r="E6" s="94"/>
      <c r="F6" s="12"/>
      <c r="G6" s="12"/>
      <c r="H6" s="94"/>
      <c r="I6" s="12"/>
      <c r="J6" s="12"/>
      <c r="L6" s="94"/>
      <c r="M6" s="94"/>
      <c r="N6" s="94"/>
      <c r="O6" s="94"/>
      <c r="P6" s="94"/>
      <c r="Q6" s="94"/>
      <c r="R6" s="94"/>
      <c r="S6" s="94"/>
      <c r="T6" s="94"/>
      <c r="U6" s="94"/>
      <c r="V6" s="94"/>
      <c r="W6" s="94"/>
      <c r="X6" s="94"/>
      <c r="Y6" s="94"/>
      <c r="Z6" s="94"/>
      <c r="AA6" s="94"/>
      <c r="AB6" s="1"/>
    </row>
    <row r="7" spans="1:29" ht="29.25" customHeight="1">
      <c r="A7" s="53" t="s">
        <v>11</v>
      </c>
      <c r="B7" s="197"/>
      <c r="C7" s="197"/>
      <c r="D7" s="198"/>
      <c r="E7" s="4">
        <v>13143.92</v>
      </c>
      <c r="F7" s="5" t="e">
        <f>+E7*D20</f>
        <v>#VALUE!</v>
      </c>
      <c r="G7" s="6" t="e">
        <f>+#REF!*E7</f>
        <v>#REF!</v>
      </c>
      <c r="H7" s="7">
        <v>6461.72</v>
      </c>
      <c r="I7" s="8" t="e">
        <f>+H7*D20</f>
        <v>#VALUE!</v>
      </c>
      <c r="J7" s="9" t="e">
        <f>+H7*#REF!</f>
        <v>#REF!</v>
      </c>
      <c r="O7" s="2">
        <f>32.82*6000</f>
        <v>196920</v>
      </c>
      <c r="P7" s="2" t="s">
        <v>10</v>
      </c>
      <c r="Q7" s="2" t="s">
        <v>8</v>
      </c>
      <c r="R7" s="2" t="s">
        <v>6</v>
      </c>
      <c r="V7" s="2">
        <v>20000</v>
      </c>
      <c r="W7" s="2" t="s">
        <v>7</v>
      </c>
      <c r="X7" s="2">
        <f>V7*34.57</f>
        <v>691400</v>
      </c>
    </row>
    <row r="8" spans="1:29">
      <c r="A8" s="52"/>
      <c r="B8" s="2"/>
      <c r="C8" s="21"/>
      <c r="D8" s="176"/>
      <c r="E8" s="4"/>
      <c r="F8" s="5"/>
      <c r="G8" s="6"/>
      <c r="H8" s="7"/>
      <c r="I8" s="8"/>
      <c r="J8" s="9"/>
    </row>
    <row r="9" spans="1:29">
      <c r="A9" s="53" t="s">
        <v>12</v>
      </c>
      <c r="B9" s="188"/>
      <c r="C9" s="188"/>
      <c r="D9" s="189"/>
      <c r="E9" s="4"/>
      <c r="F9" s="5"/>
      <c r="G9" s="6"/>
      <c r="H9" s="7"/>
      <c r="I9" s="8"/>
      <c r="J9" s="9"/>
    </row>
    <row r="10" spans="1:29">
      <c r="A10" s="52"/>
      <c r="B10" s="2"/>
      <c r="C10" s="21"/>
      <c r="D10" s="176"/>
      <c r="E10" s="4"/>
      <c r="F10" s="5"/>
      <c r="G10" s="6"/>
      <c r="H10" s="7"/>
      <c r="I10" s="8"/>
      <c r="J10" s="9"/>
    </row>
    <row r="11" spans="1:29" ht="15" customHeight="1">
      <c r="A11" s="190" t="s">
        <v>203</v>
      </c>
      <c r="B11" s="191"/>
      <c r="C11" s="191"/>
      <c r="D11" s="192"/>
      <c r="E11" s="4">
        <v>8.98</v>
      </c>
      <c r="F11" s="5" t="e">
        <f>+E11*D19</f>
        <v>#VALUE!</v>
      </c>
      <c r="G11" s="6" t="e">
        <f>+#REF!*E11</f>
        <v>#REF!</v>
      </c>
      <c r="H11" s="7">
        <v>1.8</v>
      </c>
      <c r="I11" s="8" t="e">
        <f>+H11*D19</f>
        <v>#VALUE!</v>
      </c>
      <c r="J11" s="9" t="e">
        <f>+H11*#REF!</f>
        <v>#REF!</v>
      </c>
      <c r="M11" s="2">
        <v>4.22</v>
      </c>
      <c r="N11" s="2">
        <v>5.5</v>
      </c>
      <c r="P11" s="2">
        <v>4</v>
      </c>
      <c r="Q11" s="2">
        <v>4</v>
      </c>
      <c r="R11" s="2">
        <v>3.32</v>
      </c>
      <c r="T11" s="2">
        <v>8.11</v>
      </c>
      <c r="V11" s="2">
        <f>AVERAGE(R11,S11,T11)</f>
        <v>5.7149999999999999</v>
      </c>
    </row>
    <row r="12" spans="1:29">
      <c r="A12" s="190"/>
      <c r="B12" s="191"/>
      <c r="C12" s="191"/>
      <c r="D12" s="192"/>
      <c r="E12" s="4"/>
      <c r="F12" s="5"/>
      <c r="G12" s="6"/>
      <c r="H12" s="7"/>
      <c r="I12" s="8"/>
      <c r="J12" s="9"/>
      <c r="P12" s="2">
        <v>7</v>
      </c>
      <c r="Q12" s="2">
        <v>12</v>
      </c>
    </row>
    <row r="13" spans="1:29">
      <c r="A13" s="190"/>
      <c r="B13" s="191"/>
      <c r="C13" s="191"/>
      <c r="D13" s="192"/>
      <c r="E13" s="4">
        <v>8.3000000000000007</v>
      </c>
      <c r="F13" s="5" t="e">
        <f>+E13*#REF!</f>
        <v>#REF!</v>
      </c>
      <c r="G13" s="6" t="e">
        <f>+#REF!*E13</f>
        <v>#REF!</v>
      </c>
      <c r="H13" s="7">
        <v>3.1</v>
      </c>
      <c r="I13" s="8" t="e">
        <f>+H13*#REF!</f>
        <v>#REF!</v>
      </c>
      <c r="J13" s="9" t="e">
        <f>+H13*#REF!</f>
        <v>#REF!</v>
      </c>
      <c r="M13" s="2">
        <v>3.65</v>
      </c>
      <c r="N13" s="2">
        <v>10.6</v>
      </c>
      <c r="P13" s="2">
        <v>4</v>
      </c>
      <c r="Q13" s="2">
        <v>3</v>
      </c>
      <c r="R13" s="2">
        <v>14.97</v>
      </c>
      <c r="S13" s="2">
        <v>32.99</v>
      </c>
      <c r="T13" s="2">
        <v>20.43</v>
      </c>
      <c r="V13" s="2">
        <f>AVERAGE(R13,S13,T13)</f>
        <v>22.796666666666667</v>
      </c>
    </row>
    <row r="14" spans="1:29" ht="190.5" customHeight="1">
      <c r="A14" s="193"/>
      <c r="B14" s="194"/>
      <c r="C14" s="194"/>
      <c r="D14" s="195"/>
      <c r="E14" s="4"/>
      <c r="F14" s="5"/>
      <c r="G14" s="6"/>
      <c r="H14" s="7"/>
      <c r="I14" s="8"/>
      <c r="J14" s="9"/>
      <c r="P14" s="2">
        <v>140</v>
      </c>
      <c r="Q14" s="2">
        <v>145</v>
      </c>
    </row>
    <row r="15" spans="1:29" ht="36.75" customHeight="1">
      <c r="A15" s="196" t="s">
        <v>201</v>
      </c>
      <c r="B15" s="196"/>
      <c r="C15" s="196"/>
      <c r="D15" s="196"/>
      <c r="E15" s="10">
        <v>6.96</v>
      </c>
      <c r="F15" s="8" t="e">
        <f>+E15*#REF!</f>
        <v>#REF!</v>
      </c>
      <c r="G15" s="6" t="e">
        <f>+#REF!*E15</f>
        <v>#REF!</v>
      </c>
      <c r="H15" s="7">
        <v>6.96</v>
      </c>
      <c r="I15" s="8" t="e">
        <f>+H15*#REF!</f>
        <v>#REF!</v>
      </c>
      <c r="J15" s="9" t="e">
        <f>+H15*#REF!</f>
        <v>#REF!</v>
      </c>
      <c r="N15" s="2">
        <v>4.4000000000000004</v>
      </c>
      <c r="P15" s="2">
        <v>4.5</v>
      </c>
      <c r="Q15" s="2">
        <v>5</v>
      </c>
    </row>
    <row r="16" spans="1:29" s="38" customFormat="1" ht="42" customHeight="1">
      <c r="A16" s="75" t="s">
        <v>119</v>
      </c>
      <c r="B16" s="48" t="s">
        <v>24</v>
      </c>
      <c r="C16" s="48" t="s">
        <v>56</v>
      </c>
      <c r="D16" s="49" t="s">
        <v>19</v>
      </c>
      <c r="E16" s="42">
        <v>6.96</v>
      </c>
      <c r="F16" s="43" t="e">
        <f>+E16*#REF!</f>
        <v>#REF!</v>
      </c>
      <c r="G16" s="44" t="e">
        <f>+#REF!*E16</f>
        <v>#REF!</v>
      </c>
      <c r="H16" s="45">
        <v>6.96</v>
      </c>
      <c r="I16" s="43" t="e">
        <f>+H16*#REF!</f>
        <v>#REF!</v>
      </c>
      <c r="J16" s="46" t="e">
        <f>+H16*#REF!</f>
        <v>#REF!</v>
      </c>
      <c r="N16" s="38">
        <v>7.55</v>
      </c>
      <c r="P16" s="38">
        <v>12.5</v>
      </c>
      <c r="Q16" s="38">
        <v>8</v>
      </c>
      <c r="R16" s="38">
        <v>12.9</v>
      </c>
      <c r="T16" s="38">
        <v>15.3</v>
      </c>
      <c r="V16" s="38">
        <f>AVERAGE(R16,S16,T16)</f>
        <v>14.100000000000001</v>
      </c>
      <c r="AC16" s="40"/>
    </row>
    <row r="17" spans="1:31" ht="20.100000000000001" customHeight="1">
      <c r="A17" s="63" t="s">
        <v>18</v>
      </c>
      <c r="B17" s="59" t="s">
        <v>92</v>
      </c>
      <c r="C17" s="22" t="s">
        <v>14</v>
      </c>
      <c r="D17" s="71" t="s">
        <v>92</v>
      </c>
      <c r="E17" s="10">
        <v>6.96</v>
      </c>
      <c r="F17" s="8" t="e">
        <f>+E17*#REF!</f>
        <v>#REF!</v>
      </c>
      <c r="G17" s="6" t="e">
        <f>+#REF!*E17</f>
        <v>#REF!</v>
      </c>
      <c r="H17" s="7">
        <v>6.96</v>
      </c>
      <c r="I17" s="8" t="e">
        <f>+H17*#REF!</f>
        <v>#REF!</v>
      </c>
      <c r="J17" s="9" t="e">
        <f>+H17*#REF!</f>
        <v>#REF!</v>
      </c>
      <c r="M17" s="2">
        <v>4.78</v>
      </c>
      <c r="P17" s="2">
        <v>9</v>
      </c>
      <c r="AE17" s="1"/>
    </row>
    <row r="18" spans="1:31" ht="20.100000000000001" customHeight="1">
      <c r="A18" s="18"/>
      <c r="B18" s="181"/>
      <c r="C18" s="22" t="s">
        <v>15</v>
      </c>
      <c r="D18" s="71" t="s">
        <v>92</v>
      </c>
      <c r="E18" s="10"/>
      <c r="F18" s="8"/>
      <c r="G18" s="6"/>
      <c r="H18" s="7"/>
      <c r="I18" s="8"/>
      <c r="J18" s="9"/>
      <c r="N18" s="2">
        <v>1</v>
      </c>
      <c r="P18" s="2">
        <v>1</v>
      </c>
      <c r="Q18" s="2">
        <v>2</v>
      </c>
      <c r="R18" s="2">
        <v>2.12</v>
      </c>
      <c r="S18" s="2">
        <v>5.09</v>
      </c>
      <c r="T18" s="2">
        <v>2.57</v>
      </c>
      <c r="V18" s="2">
        <f>AVERAGE(R18,S18,T18)</f>
        <v>3.26</v>
      </c>
    </row>
    <row r="19" spans="1:31" ht="20.100000000000001" customHeight="1">
      <c r="A19" s="18"/>
      <c r="B19" s="58"/>
      <c r="C19" s="22" t="s">
        <v>16</v>
      </c>
      <c r="D19" s="71" t="s">
        <v>92</v>
      </c>
      <c r="E19" s="10">
        <v>6.35</v>
      </c>
      <c r="F19" s="8" t="e">
        <f>+E19*#REF!</f>
        <v>#REF!</v>
      </c>
      <c r="G19" s="6" t="e">
        <f>+#REF!*E19</f>
        <v>#REF!</v>
      </c>
      <c r="H19" s="7">
        <v>6.35</v>
      </c>
      <c r="I19" s="8" t="e">
        <f>+H19*#REF!</f>
        <v>#REF!</v>
      </c>
      <c r="J19" s="9" t="e">
        <f>+H19*#REF!</f>
        <v>#REF!</v>
      </c>
      <c r="K19" s="2">
        <v>4410.6419999999998</v>
      </c>
      <c r="L19" s="2" t="s">
        <v>2</v>
      </c>
      <c r="N19" s="2">
        <v>8.85</v>
      </c>
      <c r="R19" s="2">
        <v>9.99</v>
      </c>
      <c r="V19" s="2">
        <f>AVERAGE(R19,S19,T19)</f>
        <v>9.99</v>
      </c>
    </row>
    <row r="20" spans="1:31" ht="20.100000000000001" customHeight="1">
      <c r="A20" s="18"/>
      <c r="B20" s="58"/>
      <c r="C20" s="22" t="s">
        <v>17</v>
      </c>
      <c r="D20" s="71" t="s">
        <v>92</v>
      </c>
      <c r="E20" s="10"/>
      <c r="F20" s="8"/>
      <c r="G20" s="6"/>
      <c r="H20" s="7"/>
      <c r="I20" s="8"/>
      <c r="J20" s="9"/>
    </row>
    <row r="21" spans="1:31" ht="36" customHeight="1">
      <c r="A21" s="18"/>
      <c r="B21" s="58"/>
      <c r="C21" s="182" t="s">
        <v>94</v>
      </c>
      <c r="D21" s="71" t="s">
        <v>92</v>
      </c>
      <c r="E21" s="10">
        <v>6.35</v>
      </c>
      <c r="F21" s="8" t="e">
        <f>+E21*D30</f>
        <v>#VALUE!</v>
      </c>
      <c r="G21" s="6" t="e">
        <f>+#REF!*E21</f>
        <v>#REF!</v>
      </c>
      <c r="H21" s="7">
        <v>6.35</v>
      </c>
      <c r="I21" s="8" t="e">
        <f>+H21*D30</f>
        <v>#VALUE!</v>
      </c>
      <c r="J21" s="9" t="e">
        <f>+H21*#REF!</f>
        <v>#REF!</v>
      </c>
      <c r="K21" s="2">
        <v>4262.0709999999999</v>
      </c>
      <c r="L21" s="2" t="s">
        <v>2</v>
      </c>
      <c r="M21" s="95">
        <v>3.97</v>
      </c>
      <c r="N21" s="2">
        <v>3.4</v>
      </c>
      <c r="R21" s="2">
        <v>4.38</v>
      </c>
      <c r="V21" s="2">
        <f>AVERAGE(R21,S21,T21)</f>
        <v>4.38</v>
      </c>
    </row>
    <row r="22" spans="1:31" s="38" customFormat="1" ht="42" customHeight="1">
      <c r="A22" s="75" t="s">
        <v>44</v>
      </c>
      <c r="B22" s="48" t="s">
        <v>25</v>
      </c>
      <c r="C22" s="48" t="s">
        <v>13</v>
      </c>
      <c r="D22" s="49" t="s">
        <v>19</v>
      </c>
      <c r="E22" s="42">
        <v>6.96</v>
      </c>
      <c r="F22" s="43" t="e">
        <f>+E22*#REF!</f>
        <v>#REF!</v>
      </c>
      <c r="G22" s="44" t="e">
        <f>+#REF!*E22</f>
        <v>#REF!</v>
      </c>
      <c r="H22" s="45">
        <v>6.96</v>
      </c>
      <c r="I22" s="43" t="e">
        <f>+H22*#REF!</f>
        <v>#REF!</v>
      </c>
      <c r="J22" s="46" t="e">
        <f>+H22*#REF!</f>
        <v>#REF!</v>
      </c>
      <c r="N22" s="38">
        <v>7.55</v>
      </c>
      <c r="P22" s="38">
        <v>12.5</v>
      </c>
      <c r="Q22" s="38">
        <v>8</v>
      </c>
      <c r="R22" s="38">
        <v>12.9</v>
      </c>
      <c r="T22" s="38">
        <v>15.3</v>
      </c>
      <c r="V22" s="38">
        <f>AVERAGE(R22,S22,T22)</f>
        <v>14.100000000000001</v>
      </c>
      <c r="AC22" s="40"/>
    </row>
    <row r="23" spans="1:31" ht="18">
      <c r="A23" s="67" t="s">
        <v>67</v>
      </c>
      <c r="B23" s="55"/>
      <c r="C23" s="55"/>
      <c r="D23" s="69"/>
    </row>
    <row r="24" spans="1:31" ht="20.100000000000001" customHeight="1">
      <c r="A24" s="56" t="s">
        <v>33</v>
      </c>
      <c r="B24" s="57" t="s">
        <v>92</v>
      </c>
      <c r="C24" s="61">
        <v>1</v>
      </c>
      <c r="D24" s="70" t="s">
        <v>92</v>
      </c>
      <c r="E24" s="4">
        <v>10.36</v>
      </c>
      <c r="F24" s="5" t="e">
        <f>+E24*#REF!</f>
        <v>#REF!</v>
      </c>
      <c r="G24" s="6" t="e">
        <f>+#REF!*E24</f>
        <v>#REF!</v>
      </c>
      <c r="H24" s="7">
        <v>9.4</v>
      </c>
      <c r="I24" s="8" t="e">
        <f>+H24*#REF!</f>
        <v>#REF!</v>
      </c>
      <c r="J24" s="9" t="e">
        <f>+H24*#REF!</f>
        <v>#REF!</v>
      </c>
      <c r="M24" s="2">
        <v>9.3000000000000007</v>
      </c>
      <c r="N24" s="2">
        <v>6.75</v>
      </c>
      <c r="P24" s="2">
        <v>12</v>
      </c>
      <c r="Q24" s="2">
        <v>9</v>
      </c>
      <c r="R24" s="2">
        <v>11.14</v>
      </c>
      <c r="T24" s="2">
        <v>12.73</v>
      </c>
      <c r="V24" s="2">
        <f>AVERAGE(R24,S24,T24)</f>
        <v>11.935</v>
      </c>
    </row>
    <row r="25" spans="1:31" ht="20.100000000000001" customHeight="1">
      <c r="A25" s="56" t="s">
        <v>34</v>
      </c>
      <c r="B25" s="57" t="s">
        <v>92</v>
      </c>
      <c r="C25" s="61">
        <v>1</v>
      </c>
      <c r="D25" s="70" t="s">
        <v>92</v>
      </c>
      <c r="E25" s="4"/>
      <c r="F25" s="5"/>
      <c r="G25" s="6"/>
      <c r="H25" s="7"/>
      <c r="I25" s="8"/>
      <c r="J25" s="9"/>
      <c r="M25" s="2">
        <v>14.65</v>
      </c>
      <c r="P25" s="2">
        <v>16</v>
      </c>
      <c r="R25" s="2">
        <v>15.06</v>
      </c>
      <c r="V25" s="2">
        <f>AVERAGE(R25,S25,T25)</f>
        <v>15.06</v>
      </c>
    </row>
    <row r="26" spans="1:31" ht="20.100000000000001" customHeight="1">
      <c r="A26" s="56" t="s">
        <v>35</v>
      </c>
      <c r="B26" s="57" t="s">
        <v>92</v>
      </c>
      <c r="C26" s="61">
        <v>3</v>
      </c>
      <c r="D26" s="70" t="s">
        <v>92</v>
      </c>
      <c r="E26" s="4"/>
      <c r="F26" s="5"/>
      <c r="G26" s="6"/>
      <c r="H26" s="7"/>
      <c r="I26" s="8"/>
      <c r="J26" s="9"/>
      <c r="P26" s="2">
        <v>55</v>
      </c>
      <c r="Q26" s="2">
        <v>70</v>
      </c>
    </row>
    <row r="27" spans="1:31" ht="20.100000000000001" customHeight="1">
      <c r="A27" s="56" t="s">
        <v>36</v>
      </c>
      <c r="B27" s="57" t="s">
        <v>92</v>
      </c>
      <c r="C27" s="61">
        <v>2</v>
      </c>
      <c r="D27" s="70" t="s">
        <v>92</v>
      </c>
      <c r="E27" s="4"/>
      <c r="F27" s="5"/>
      <c r="G27" s="6"/>
      <c r="H27" s="7"/>
      <c r="I27" s="8"/>
      <c r="J27" s="9"/>
    </row>
    <row r="28" spans="1:31" ht="20.100000000000001" customHeight="1">
      <c r="A28" s="56"/>
      <c r="B28" s="57"/>
      <c r="C28" s="61"/>
      <c r="D28" s="70"/>
      <c r="E28" s="4"/>
      <c r="F28" s="5"/>
      <c r="G28" s="6"/>
      <c r="H28" s="7"/>
      <c r="I28" s="8"/>
      <c r="J28" s="9"/>
    </row>
    <row r="29" spans="1:31" ht="20.100000000000001" customHeight="1">
      <c r="A29" s="64" t="s">
        <v>69</v>
      </c>
      <c r="B29" s="57"/>
      <c r="C29" s="61"/>
      <c r="D29" s="70"/>
      <c r="E29" s="4"/>
      <c r="F29" s="5"/>
      <c r="G29" s="6"/>
      <c r="H29" s="7"/>
      <c r="I29" s="8"/>
      <c r="J29" s="9"/>
    </row>
    <row r="30" spans="1:31" ht="20.100000000000001" customHeight="1" thickBot="1">
      <c r="A30" s="56" t="s">
        <v>37</v>
      </c>
      <c r="B30" s="57" t="s">
        <v>92</v>
      </c>
      <c r="C30" s="61">
        <v>2</v>
      </c>
      <c r="D30" s="70" t="s">
        <v>92</v>
      </c>
      <c r="E30" s="4">
        <v>8.19</v>
      </c>
      <c r="F30" s="5" t="e">
        <f>+E30*#REF!</f>
        <v>#REF!</v>
      </c>
      <c r="G30" s="6" t="e">
        <f>+#REF!*E30</f>
        <v>#REF!</v>
      </c>
      <c r="H30" s="7">
        <v>19.329999999999998</v>
      </c>
      <c r="I30" s="8" t="e">
        <f>+H30*#REF!</f>
        <v>#REF!</v>
      </c>
      <c r="J30" s="9" t="e">
        <f>+H30*#REF!</f>
        <v>#REF!</v>
      </c>
      <c r="M30" s="2">
        <v>25.91</v>
      </c>
      <c r="N30" s="2">
        <v>24.9</v>
      </c>
      <c r="P30" s="2">
        <v>35</v>
      </c>
      <c r="Q30" s="2">
        <v>35</v>
      </c>
      <c r="R30" s="2">
        <v>33.76</v>
      </c>
      <c r="T30" s="2">
        <v>40.79</v>
      </c>
      <c r="V30" s="2">
        <f>AVERAGE(R30,S30,T30)</f>
        <v>37.274999999999999</v>
      </c>
    </row>
    <row r="31" spans="1:31" ht="20.100000000000001" customHeight="1" thickBot="1">
      <c r="A31" s="56" t="s">
        <v>38</v>
      </c>
      <c r="B31" s="57" t="s">
        <v>92</v>
      </c>
      <c r="C31" s="61">
        <v>2</v>
      </c>
      <c r="D31" s="70" t="s">
        <v>92</v>
      </c>
      <c r="E31" s="23"/>
      <c r="F31" s="24" t="e">
        <f>+#REF!+#REF!+#REF!</f>
        <v>#REF!</v>
      </c>
      <c r="G31" s="24" t="e">
        <f>+#REF!+#REF!+#REF!</f>
        <v>#REF!</v>
      </c>
      <c r="H31" s="25"/>
      <c r="I31" s="26" t="e">
        <f>+#REF!+#REF!+#REF!</f>
        <v>#REF!</v>
      </c>
      <c r="J31" s="26" t="e">
        <f>+#REF!+#REF!+#REF!</f>
        <v>#REF!</v>
      </c>
      <c r="K31" s="27"/>
      <c r="L31" s="27"/>
      <c r="M31" s="27"/>
      <c r="N31" s="27"/>
      <c r="O31" s="27"/>
      <c r="P31" s="27"/>
      <c r="Q31" s="27"/>
      <c r="R31" s="27"/>
      <c r="S31" s="27"/>
      <c r="T31" s="27"/>
      <c r="U31" s="27"/>
      <c r="W31" s="27"/>
      <c r="X31" s="27"/>
      <c r="Y31" s="27"/>
      <c r="Z31" s="27"/>
      <c r="AA31" s="27"/>
    </row>
    <row r="32" spans="1:31" ht="20.100000000000001" customHeight="1">
      <c r="A32" s="56"/>
      <c r="B32" s="57"/>
      <c r="C32" s="61"/>
      <c r="D32" s="70"/>
      <c r="E32" s="28"/>
      <c r="F32" s="29"/>
      <c r="G32" s="29"/>
      <c r="H32" s="28"/>
      <c r="I32" s="30"/>
      <c r="J32" s="30"/>
      <c r="K32" s="27"/>
      <c r="L32" s="27"/>
      <c r="M32" s="27"/>
      <c r="N32" s="27"/>
      <c r="O32" s="27"/>
      <c r="P32" s="27"/>
      <c r="Q32" s="27"/>
      <c r="R32" s="27"/>
      <c r="S32" s="27"/>
      <c r="T32" s="27"/>
      <c r="U32" s="27"/>
      <c r="W32" s="27"/>
      <c r="X32" s="27"/>
      <c r="Y32" s="27"/>
      <c r="Z32" s="27"/>
      <c r="AA32" s="27"/>
    </row>
    <row r="33" spans="1:29" ht="20.100000000000001" customHeight="1">
      <c r="A33" s="64" t="s">
        <v>39</v>
      </c>
      <c r="B33" s="57" t="s">
        <v>92</v>
      </c>
      <c r="C33" s="61">
        <v>2</v>
      </c>
      <c r="D33" s="70" t="s">
        <v>92</v>
      </c>
      <c r="E33" s="28"/>
      <c r="F33" s="29"/>
      <c r="G33" s="29"/>
      <c r="H33" s="28"/>
      <c r="I33" s="30"/>
      <c r="J33" s="30"/>
      <c r="K33" s="27"/>
      <c r="L33" s="27"/>
      <c r="M33" s="27"/>
      <c r="N33" s="27"/>
      <c r="O33" s="27"/>
      <c r="P33" s="27"/>
      <c r="Q33" s="27"/>
      <c r="R33" s="27"/>
      <c r="S33" s="27"/>
      <c r="T33" s="27"/>
      <c r="U33" s="27"/>
      <c r="W33" s="27"/>
      <c r="X33" s="27"/>
      <c r="Y33" s="27"/>
      <c r="Z33" s="27"/>
      <c r="AA33" s="27"/>
    </row>
    <row r="34" spans="1:29" ht="20.100000000000001" customHeight="1">
      <c r="A34" s="64"/>
      <c r="B34" s="57"/>
      <c r="C34" s="61"/>
      <c r="D34" s="70"/>
      <c r="E34" s="28"/>
      <c r="F34" s="29"/>
      <c r="G34" s="29"/>
      <c r="H34" s="28"/>
      <c r="I34" s="30"/>
      <c r="J34" s="30"/>
      <c r="K34" s="27"/>
      <c r="L34" s="27"/>
      <c r="M34" s="27"/>
      <c r="N34" s="27"/>
      <c r="O34" s="27"/>
      <c r="P34" s="27"/>
      <c r="Q34" s="27"/>
      <c r="R34" s="27"/>
      <c r="S34" s="27"/>
      <c r="T34" s="27"/>
      <c r="U34" s="27"/>
      <c r="W34" s="27"/>
      <c r="X34" s="27"/>
      <c r="Y34" s="27"/>
      <c r="Z34" s="27"/>
      <c r="AA34" s="27"/>
    </row>
    <row r="35" spans="1:29" ht="20.100000000000001" customHeight="1">
      <c r="A35" s="64" t="s">
        <v>68</v>
      </c>
      <c r="B35" s="57"/>
      <c r="C35" s="61"/>
      <c r="D35" s="70"/>
      <c r="E35" s="28"/>
      <c r="F35" s="29"/>
      <c r="G35" s="29"/>
      <c r="H35" s="28"/>
      <c r="I35" s="30"/>
      <c r="J35" s="30"/>
      <c r="K35" s="27"/>
      <c r="L35" s="27"/>
      <c r="M35" s="27"/>
      <c r="N35" s="27"/>
      <c r="O35" s="27"/>
      <c r="P35" s="27"/>
      <c r="Q35" s="27"/>
      <c r="R35" s="27"/>
      <c r="S35" s="27"/>
      <c r="T35" s="27"/>
      <c r="U35" s="27"/>
      <c r="W35" s="27"/>
      <c r="X35" s="27"/>
      <c r="Y35" s="27"/>
      <c r="Z35" s="27"/>
      <c r="AA35" s="27"/>
    </row>
    <row r="36" spans="1:29" ht="20.100000000000001" customHeight="1">
      <c r="A36" s="56" t="s">
        <v>40</v>
      </c>
      <c r="B36" s="57" t="s">
        <v>92</v>
      </c>
      <c r="C36" s="61">
        <v>2</v>
      </c>
      <c r="D36" s="70" t="s">
        <v>92</v>
      </c>
    </row>
    <row r="37" spans="1:29" ht="20.100000000000001" customHeight="1">
      <c r="A37" s="56" t="s">
        <v>41</v>
      </c>
      <c r="B37" s="57" t="s">
        <v>92</v>
      </c>
      <c r="C37" s="61">
        <v>2</v>
      </c>
      <c r="D37" s="70" t="s">
        <v>92</v>
      </c>
    </row>
    <row r="38" spans="1:29" ht="20.100000000000001" customHeight="1">
      <c r="A38" s="56" t="s">
        <v>42</v>
      </c>
      <c r="B38" s="57" t="s">
        <v>92</v>
      </c>
      <c r="C38" s="61">
        <v>2</v>
      </c>
      <c r="D38" s="70" t="s">
        <v>92</v>
      </c>
    </row>
    <row r="39" spans="1:29" ht="20.100000000000001" customHeight="1">
      <c r="A39" s="56"/>
      <c r="B39" s="57"/>
      <c r="C39" s="61"/>
      <c r="D39" s="70"/>
    </row>
    <row r="40" spans="1:29" ht="20.100000000000001" customHeight="1">
      <c r="A40" s="64" t="s">
        <v>43</v>
      </c>
      <c r="B40" s="57" t="s">
        <v>92</v>
      </c>
      <c r="C40" s="61">
        <v>1</v>
      </c>
      <c r="D40" s="70" t="s">
        <v>92</v>
      </c>
    </row>
    <row r="41" spans="1:29" ht="20.100000000000001" customHeight="1">
      <c r="A41" s="56"/>
      <c r="B41" s="57"/>
      <c r="C41" s="61"/>
      <c r="D41" s="70"/>
    </row>
    <row r="42" spans="1:29" ht="20.100000000000001" customHeight="1">
      <c r="A42" s="64" t="s">
        <v>45</v>
      </c>
      <c r="B42" s="57" t="s">
        <v>92</v>
      </c>
      <c r="C42" s="61">
        <v>1</v>
      </c>
      <c r="D42" s="70" t="s">
        <v>92</v>
      </c>
      <c r="AC42" s="41"/>
    </row>
    <row r="43" spans="1:29" ht="20.100000000000001" customHeight="1">
      <c r="A43" s="64"/>
      <c r="B43" s="57"/>
      <c r="C43" s="61"/>
      <c r="D43" s="70"/>
      <c r="AC43" s="41"/>
    </row>
    <row r="44" spans="1:29" ht="20.100000000000001" customHeight="1">
      <c r="A44" s="80" t="s">
        <v>89</v>
      </c>
      <c r="B44" s="65"/>
      <c r="C44" s="66"/>
      <c r="D44" s="58" t="s">
        <v>92</v>
      </c>
      <c r="AC44" s="41"/>
    </row>
    <row r="45" spans="1:29" s="38" customFormat="1" ht="42" customHeight="1">
      <c r="A45" s="75" t="s">
        <v>46</v>
      </c>
      <c r="B45" s="48" t="s">
        <v>25</v>
      </c>
      <c r="C45" s="62" t="s">
        <v>13</v>
      </c>
      <c r="D45" s="49" t="s">
        <v>19</v>
      </c>
      <c r="E45" s="42">
        <v>6.96</v>
      </c>
      <c r="F45" s="43" t="e">
        <f>+E45*#REF!</f>
        <v>#REF!</v>
      </c>
      <c r="G45" s="44" t="e">
        <f>+#REF!*E45</f>
        <v>#REF!</v>
      </c>
      <c r="H45" s="45">
        <v>6.96</v>
      </c>
      <c r="I45" s="43" t="e">
        <f>+H45*#REF!</f>
        <v>#REF!</v>
      </c>
      <c r="J45" s="46" t="e">
        <f>+H45*#REF!</f>
        <v>#REF!</v>
      </c>
      <c r="N45" s="38">
        <v>7.55</v>
      </c>
      <c r="P45" s="38">
        <v>12.5</v>
      </c>
      <c r="Q45" s="38">
        <v>8</v>
      </c>
      <c r="R45" s="38">
        <v>12.9</v>
      </c>
      <c r="T45" s="38">
        <v>15.3</v>
      </c>
      <c r="V45" s="38">
        <f>AVERAGE(R45,S45,T45)</f>
        <v>14.100000000000001</v>
      </c>
      <c r="AC45" s="40"/>
    </row>
    <row r="46" spans="1:29" s="38" customFormat="1" ht="20.100000000000001" customHeight="1">
      <c r="A46" s="54" t="s">
        <v>55</v>
      </c>
      <c r="B46" s="16" t="s">
        <v>92</v>
      </c>
      <c r="C46" s="37">
        <v>9</v>
      </c>
      <c r="D46" s="68" t="s">
        <v>92</v>
      </c>
      <c r="AC46" s="40"/>
    </row>
    <row r="47" spans="1:29" ht="20.100000000000001" customHeight="1">
      <c r="A47" s="54" t="s">
        <v>47</v>
      </c>
      <c r="B47" s="16" t="s">
        <v>92</v>
      </c>
      <c r="C47" s="37">
        <v>3</v>
      </c>
      <c r="D47" s="68" t="s">
        <v>92</v>
      </c>
    </row>
    <row r="48" spans="1:29" ht="20.100000000000001" customHeight="1">
      <c r="A48" s="54" t="s">
        <v>48</v>
      </c>
      <c r="B48" s="16" t="s">
        <v>92</v>
      </c>
      <c r="C48" s="37">
        <v>5</v>
      </c>
      <c r="D48" s="68" t="s">
        <v>92</v>
      </c>
      <c r="E48" s="31"/>
      <c r="F48" s="32"/>
      <c r="G48" s="33"/>
      <c r="H48" s="34"/>
      <c r="I48" s="35"/>
      <c r="J48" s="36"/>
    </row>
    <row r="49" spans="1:29" ht="20.100000000000001" customHeight="1">
      <c r="A49" s="54" t="s">
        <v>49</v>
      </c>
      <c r="B49" s="16" t="s">
        <v>92</v>
      </c>
      <c r="C49" s="37">
        <v>3</v>
      </c>
      <c r="D49" s="68" t="s">
        <v>92</v>
      </c>
      <c r="E49" s="31"/>
      <c r="F49" s="32"/>
      <c r="G49" s="33"/>
      <c r="H49" s="34"/>
      <c r="I49" s="35"/>
      <c r="J49" s="36"/>
    </row>
    <row r="50" spans="1:29" ht="18">
      <c r="A50" s="54" t="s">
        <v>50</v>
      </c>
      <c r="B50" s="16" t="s">
        <v>92</v>
      </c>
      <c r="C50" s="37">
        <v>7</v>
      </c>
      <c r="D50" s="68" t="s">
        <v>92</v>
      </c>
      <c r="E50" s="31"/>
      <c r="F50" s="32"/>
      <c r="G50" s="33"/>
      <c r="H50" s="34"/>
      <c r="I50" s="35"/>
      <c r="J50" s="36"/>
    </row>
    <row r="51" spans="1:29" ht="18">
      <c r="A51" s="54" t="s">
        <v>45</v>
      </c>
      <c r="B51" s="16" t="s">
        <v>92</v>
      </c>
      <c r="C51" s="37">
        <v>1</v>
      </c>
      <c r="D51" s="68" t="s">
        <v>92</v>
      </c>
      <c r="E51" s="31"/>
      <c r="F51" s="32"/>
      <c r="G51" s="33"/>
      <c r="H51" s="34"/>
      <c r="I51" s="35"/>
      <c r="J51" s="36"/>
    </row>
    <row r="52" spans="1:29" ht="20.100000000000001" customHeight="1">
      <c r="A52" s="54" t="s">
        <v>51</v>
      </c>
      <c r="B52" s="16" t="s">
        <v>92</v>
      </c>
      <c r="C52" s="37">
        <v>1</v>
      </c>
      <c r="D52" s="68" t="s">
        <v>92</v>
      </c>
      <c r="E52" s="31"/>
      <c r="F52" s="32"/>
      <c r="G52" s="33"/>
      <c r="H52" s="34"/>
      <c r="I52" s="35"/>
      <c r="J52" s="36"/>
    </row>
    <row r="53" spans="1:29" ht="20.100000000000001" customHeight="1">
      <c r="A53" s="54" t="s">
        <v>52</v>
      </c>
      <c r="B53" s="16" t="s">
        <v>92</v>
      </c>
      <c r="C53" s="37">
        <v>2</v>
      </c>
      <c r="D53" s="68" t="s">
        <v>92</v>
      </c>
      <c r="E53" s="31"/>
      <c r="F53" s="32"/>
      <c r="G53" s="33"/>
      <c r="H53" s="34"/>
      <c r="I53" s="35"/>
      <c r="J53" s="36"/>
    </row>
    <row r="54" spans="1:29" ht="20.100000000000001" customHeight="1">
      <c r="A54" s="54" t="s">
        <v>53</v>
      </c>
      <c r="B54" s="16" t="s">
        <v>92</v>
      </c>
      <c r="C54" s="37">
        <v>4</v>
      </c>
      <c r="D54" s="68" t="s">
        <v>92</v>
      </c>
      <c r="E54" s="31"/>
      <c r="F54" s="32"/>
      <c r="G54" s="33"/>
      <c r="H54" s="34"/>
      <c r="I54" s="35"/>
      <c r="J54" s="36"/>
    </row>
    <row r="55" spans="1:29" ht="20.100000000000001" customHeight="1">
      <c r="A55" s="81" t="s">
        <v>54</v>
      </c>
      <c r="B55" s="16" t="s">
        <v>92</v>
      </c>
      <c r="C55" s="37">
        <v>4</v>
      </c>
      <c r="D55" s="68" t="s">
        <v>92</v>
      </c>
      <c r="E55" s="31"/>
      <c r="F55" s="32"/>
      <c r="G55" s="33"/>
      <c r="H55" s="34"/>
      <c r="I55" s="35"/>
      <c r="J55" s="36"/>
    </row>
    <row r="56" spans="1:29" ht="20.100000000000001" customHeight="1">
      <c r="A56" s="81"/>
      <c r="B56" s="16"/>
      <c r="C56" s="37"/>
      <c r="D56" s="19"/>
      <c r="E56" s="31"/>
      <c r="F56" s="32"/>
      <c r="G56" s="33"/>
      <c r="H56" s="34"/>
      <c r="I56" s="35"/>
      <c r="J56" s="36"/>
      <c r="AC56" s="47"/>
    </row>
    <row r="57" spans="1:29" ht="20.100000000000001" customHeight="1">
      <c r="A57" s="80" t="s">
        <v>88</v>
      </c>
      <c r="B57" s="65"/>
      <c r="C57" s="66"/>
      <c r="D57" s="58" t="s">
        <v>92</v>
      </c>
      <c r="AC57" s="41"/>
    </row>
    <row r="58" spans="1:29" ht="20.100000000000001" customHeight="1">
      <c r="A58" s="82"/>
      <c r="B58" s="76"/>
      <c r="C58" s="77"/>
      <c r="D58" s="76"/>
      <c r="AC58" s="41"/>
    </row>
    <row r="59" spans="1:29" ht="39.75" customHeight="1">
      <c r="A59" s="75" t="s">
        <v>186</v>
      </c>
      <c r="B59" s="48" t="s">
        <v>188</v>
      </c>
      <c r="C59" s="62" t="s">
        <v>13</v>
      </c>
      <c r="D59" s="49" t="s">
        <v>19</v>
      </c>
      <c r="E59" s="31"/>
      <c r="F59" s="32"/>
      <c r="G59" s="33"/>
      <c r="H59" s="34"/>
      <c r="I59" s="35"/>
      <c r="J59" s="36"/>
      <c r="AC59" s="41"/>
    </row>
    <row r="60" spans="1:29" ht="20.100000000000001" customHeight="1">
      <c r="A60" s="16" t="s">
        <v>187</v>
      </c>
      <c r="B60" s="17" t="s">
        <v>92</v>
      </c>
      <c r="C60" s="60" t="s">
        <v>121</v>
      </c>
      <c r="D60" s="68" t="s">
        <v>92</v>
      </c>
      <c r="E60" s="31"/>
      <c r="F60" s="32"/>
      <c r="G60" s="33"/>
      <c r="H60" s="34"/>
      <c r="I60" s="35"/>
      <c r="J60" s="36"/>
      <c r="AC60" s="41"/>
    </row>
    <row r="61" spans="1:29" ht="20.100000000000001" customHeight="1">
      <c r="A61" s="16"/>
      <c r="B61" s="17"/>
      <c r="C61" s="60"/>
      <c r="D61" s="68"/>
      <c r="E61" s="31"/>
      <c r="F61" s="32"/>
      <c r="G61" s="33"/>
      <c r="H61" s="34"/>
      <c r="I61" s="35"/>
      <c r="J61" s="36"/>
      <c r="AC61" s="41"/>
    </row>
    <row r="62" spans="1:29" ht="35.25" customHeight="1">
      <c r="A62" s="91" t="s">
        <v>185</v>
      </c>
      <c r="B62" s="86"/>
      <c r="C62" s="87"/>
      <c r="D62" s="68" t="s">
        <v>92</v>
      </c>
      <c r="E62" s="31"/>
      <c r="F62" s="32"/>
      <c r="G62" s="33"/>
      <c r="H62" s="34"/>
      <c r="I62" s="35"/>
      <c r="J62" s="36"/>
      <c r="AC62" s="41"/>
    </row>
    <row r="63" spans="1:29" ht="20.100000000000001" customHeight="1">
      <c r="A63" s="88"/>
      <c r="B63" s="89"/>
      <c r="C63" s="90"/>
      <c r="D63" s="78"/>
      <c r="E63" s="31"/>
      <c r="F63" s="32"/>
      <c r="G63" s="33"/>
      <c r="H63" s="34"/>
      <c r="I63" s="35"/>
      <c r="J63" s="36"/>
      <c r="AC63" s="41"/>
    </row>
    <row r="64" spans="1:29" ht="36.75" customHeight="1">
      <c r="A64" s="91" t="s">
        <v>93</v>
      </c>
      <c r="B64" s="83"/>
      <c r="C64" s="84"/>
      <c r="D64" s="68" t="s">
        <v>92</v>
      </c>
      <c r="E64" s="31"/>
      <c r="F64" s="32"/>
      <c r="G64" s="33"/>
      <c r="H64" s="34"/>
      <c r="I64" s="35"/>
      <c r="J64" s="36"/>
      <c r="AC64" s="41"/>
    </row>
    <row r="65" spans="1:35" s="38" customFormat="1" ht="42" customHeight="1">
      <c r="A65" s="75" t="s">
        <v>184</v>
      </c>
      <c r="B65" s="48"/>
      <c r="C65" s="62"/>
      <c r="D65" s="49" t="s">
        <v>179</v>
      </c>
      <c r="E65" s="42">
        <v>6.96</v>
      </c>
      <c r="F65" s="43" t="e">
        <f>+E65*#REF!</f>
        <v>#REF!</v>
      </c>
      <c r="G65" s="44" t="e">
        <f>+#REF!*E65</f>
        <v>#REF!</v>
      </c>
      <c r="H65" s="45">
        <v>6.96</v>
      </c>
      <c r="I65" s="43" t="e">
        <f>+H65*#REF!</f>
        <v>#REF!</v>
      </c>
      <c r="J65" s="46" t="e">
        <f>+H65*#REF!</f>
        <v>#REF!</v>
      </c>
      <c r="N65" s="38">
        <v>7.55</v>
      </c>
      <c r="P65" s="38">
        <v>12.5</v>
      </c>
      <c r="Q65" s="38">
        <v>8</v>
      </c>
      <c r="R65" s="38">
        <v>12.9</v>
      </c>
      <c r="T65" s="38">
        <v>15.3</v>
      </c>
      <c r="V65" s="38">
        <f>AVERAGE(R65,S65,T65)</f>
        <v>14.100000000000001</v>
      </c>
      <c r="AC65" s="40"/>
    </row>
    <row r="66" spans="1:35" ht="31.5" customHeight="1">
      <c r="A66" s="17" t="s">
        <v>90</v>
      </c>
      <c r="B66" s="17"/>
      <c r="C66" s="60"/>
      <c r="D66" s="68" t="s">
        <v>92</v>
      </c>
      <c r="E66" s="31"/>
      <c r="F66" s="32"/>
      <c r="G66" s="33"/>
      <c r="H66" s="34"/>
      <c r="I66" s="35"/>
      <c r="J66" s="36"/>
      <c r="AC66" s="85"/>
      <c r="AD66" s="85"/>
      <c r="AE66" s="85"/>
      <c r="AF66" s="85"/>
      <c r="AG66" s="85"/>
      <c r="AH66" s="85"/>
      <c r="AI66" s="85"/>
    </row>
    <row r="67" spans="1:35" ht="39" customHeight="1">
      <c r="A67" s="17" t="s">
        <v>59</v>
      </c>
      <c r="B67" s="17"/>
      <c r="C67" s="60"/>
      <c r="D67" s="68" t="s">
        <v>92</v>
      </c>
      <c r="E67" s="31"/>
      <c r="F67" s="32"/>
      <c r="G67" s="33"/>
      <c r="H67" s="34"/>
      <c r="I67" s="35"/>
      <c r="J67" s="36"/>
      <c r="AC67" s="85"/>
      <c r="AD67" s="85"/>
      <c r="AE67" s="85"/>
      <c r="AF67" s="85"/>
      <c r="AG67" s="85"/>
      <c r="AH67" s="85"/>
      <c r="AI67" s="85"/>
    </row>
    <row r="68" spans="1:35" ht="42" customHeight="1">
      <c r="A68" s="17" t="s">
        <v>91</v>
      </c>
      <c r="B68" s="17"/>
      <c r="C68" s="60"/>
      <c r="D68" s="68" t="s">
        <v>92</v>
      </c>
      <c r="E68" s="31"/>
      <c r="F68" s="32"/>
      <c r="G68" s="33"/>
      <c r="H68" s="34"/>
      <c r="I68" s="35"/>
      <c r="J68" s="36"/>
      <c r="AC68" s="85"/>
      <c r="AD68" s="85"/>
      <c r="AE68" s="85"/>
      <c r="AF68" s="85"/>
      <c r="AG68" s="85"/>
      <c r="AH68" s="85"/>
      <c r="AI68" s="85"/>
    </row>
    <row r="69" spans="1:35" ht="46.5" customHeight="1">
      <c r="A69" s="17" t="s">
        <v>61</v>
      </c>
      <c r="B69" s="17"/>
      <c r="C69" s="60"/>
      <c r="D69" s="68" t="s">
        <v>92</v>
      </c>
      <c r="E69" s="31"/>
      <c r="F69" s="32"/>
      <c r="G69" s="33"/>
      <c r="H69" s="34"/>
      <c r="I69" s="35"/>
      <c r="J69" s="36"/>
      <c r="AC69" s="85"/>
      <c r="AD69" s="85"/>
      <c r="AE69" s="85"/>
      <c r="AF69" s="85"/>
      <c r="AG69" s="85"/>
      <c r="AH69" s="85"/>
      <c r="AI69" s="85"/>
    </row>
    <row r="70" spans="1:35" s="38" customFormat="1" ht="27" customHeight="1">
      <c r="A70" s="50"/>
      <c r="B70" s="48"/>
      <c r="C70" s="62"/>
      <c r="D70" s="49"/>
      <c r="E70" s="42">
        <v>6.96</v>
      </c>
      <c r="F70" s="43" t="e">
        <f>+E70*#REF!</f>
        <v>#REF!</v>
      </c>
      <c r="G70" s="44" t="e">
        <f>+#REF!*E70</f>
        <v>#REF!</v>
      </c>
      <c r="H70" s="45">
        <v>6.96</v>
      </c>
      <c r="I70" s="43" t="e">
        <f>+H70*#REF!</f>
        <v>#REF!</v>
      </c>
      <c r="J70" s="46" t="e">
        <f>+H70*#REF!</f>
        <v>#REF!</v>
      </c>
      <c r="N70" s="38">
        <v>7.55</v>
      </c>
      <c r="P70" s="38">
        <v>12.5</v>
      </c>
      <c r="Q70" s="38">
        <v>8</v>
      </c>
      <c r="R70" s="38">
        <v>12.9</v>
      </c>
      <c r="T70" s="38">
        <v>15.3</v>
      </c>
      <c r="V70" s="38">
        <f>AVERAGE(R70,S70,T70)</f>
        <v>14.100000000000001</v>
      </c>
      <c r="AC70" s="85"/>
      <c r="AD70" s="85"/>
      <c r="AE70" s="85"/>
      <c r="AF70" s="85"/>
      <c r="AG70" s="85"/>
      <c r="AH70" s="85"/>
      <c r="AI70" s="85"/>
    </row>
  </sheetData>
  <mergeCells count="5">
    <mergeCell ref="B1:D4"/>
    <mergeCell ref="B9:D9"/>
    <mergeCell ref="A11:D14"/>
    <mergeCell ref="A15:D15"/>
    <mergeCell ref="B7:D7"/>
  </mergeCells>
  <phoneticPr fontId="0" type="noConversion"/>
  <printOptions horizontalCentered="1"/>
  <pageMargins left="0.25" right="0.25" top="0.75" bottom="0.75" header="0.3" footer="0.3"/>
  <pageSetup paperSize="5" scale="51" orientation="portrait" r:id="rId1"/>
  <headerFooter alignWithMargins="0">
    <oddFooter xml:space="preserve">&amp;L&amp;"Times New Roman,Bold"&amp;14RFP190040MRH Custodial Services for Lee County Sports Parks and Stadiums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P48"/>
  <sheetViews>
    <sheetView view="pageLayout" topLeftCell="A96" zoomScaleNormal="100" workbookViewId="0">
      <selection activeCell="D7" sqref="D7"/>
    </sheetView>
  </sheetViews>
  <sheetFormatPr defaultColWidth="27.140625" defaultRowHeight="15"/>
  <cols>
    <col min="1" max="1" width="34.5703125" style="138" customWidth="1"/>
    <col min="2" max="16384" width="27.140625" style="137"/>
  </cols>
  <sheetData>
    <row r="1" spans="1:250" s="155" customFormat="1" ht="35.25" customHeight="1">
      <c r="A1" s="199" t="s">
        <v>202</v>
      </c>
      <c r="B1" s="196"/>
      <c r="C1" s="196"/>
      <c r="D1" s="196"/>
      <c r="E1" s="72"/>
      <c r="F1" s="72"/>
      <c r="G1" s="72"/>
      <c r="H1" s="73"/>
      <c r="I1" s="73"/>
      <c r="J1" s="73"/>
      <c r="K1" s="157"/>
      <c r="L1" s="157"/>
      <c r="M1" s="157"/>
      <c r="N1" s="157"/>
      <c r="O1" s="157"/>
      <c r="P1" s="157"/>
      <c r="Q1" s="157"/>
      <c r="R1" s="157"/>
      <c r="S1" s="157"/>
      <c r="T1" s="157"/>
      <c r="U1" s="157"/>
      <c r="V1" s="157"/>
      <c r="W1" s="157"/>
      <c r="X1" s="157"/>
      <c r="Y1" s="157"/>
      <c r="Z1" s="157"/>
      <c r="AA1" s="157"/>
      <c r="AB1" s="157"/>
      <c r="AC1" s="102"/>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c r="HS1" s="157"/>
      <c r="HT1" s="157"/>
      <c r="HU1" s="157"/>
      <c r="HV1" s="157"/>
      <c r="HW1" s="157"/>
      <c r="HX1" s="157"/>
      <c r="HY1" s="157"/>
      <c r="HZ1" s="157"/>
      <c r="IA1" s="157"/>
      <c r="IB1" s="157"/>
      <c r="IC1" s="157"/>
      <c r="ID1" s="157"/>
      <c r="IE1" s="157"/>
      <c r="IF1" s="157"/>
      <c r="IG1" s="157"/>
      <c r="IH1" s="157"/>
      <c r="II1" s="157"/>
      <c r="IJ1" s="157"/>
      <c r="IK1" s="157"/>
      <c r="IL1" s="157"/>
      <c r="IM1" s="157"/>
      <c r="IN1" s="157"/>
      <c r="IO1" s="157"/>
      <c r="IP1" s="157"/>
    </row>
    <row r="2" spans="1:250" s="157" customFormat="1" ht="39" customHeight="1">
      <c r="A2" s="99" t="s">
        <v>120</v>
      </c>
      <c r="B2" s="100" t="s">
        <v>25</v>
      </c>
      <c r="C2" s="100" t="s">
        <v>13</v>
      </c>
      <c r="D2" s="156" t="s">
        <v>19</v>
      </c>
      <c r="AC2" s="102"/>
    </row>
    <row r="3" spans="1:250" s="157" customFormat="1" ht="20.100000000000001" customHeight="1">
      <c r="A3" s="108" t="s">
        <v>62</v>
      </c>
      <c r="B3" s="158" t="s">
        <v>92</v>
      </c>
      <c r="C3" s="104">
        <v>5</v>
      </c>
      <c r="D3" s="159" t="s">
        <v>92</v>
      </c>
      <c r="AC3" s="102"/>
    </row>
    <row r="4" spans="1:250" s="157" customFormat="1" ht="20.100000000000001" customHeight="1">
      <c r="A4" s="148"/>
      <c r="B4" s="160"/>
      <c r="C4" s="161"/>
      <c r="D4" s="159"/>
      <c r="AC4" s="102"/>
    </row>
    <row r="5" spans="1:250" s="157" customFormat="1" ht="20.100000000000001" customHeight="1">
      <c r="A5" s="148"/>
      <c r="B5" s="160"/>
      <c r="C5" s="161"/>
      <c r="D5" s="159"/>
      <c r="AC5" s="102"/>
    </row>
    <row r="6" spans="1:250" s="157" customFormat="1" ht="36.75" customHeight="1">
      <c r="A6" s="127" t="s">
        <v>96</v>
      </c>
      <c r="B6" s="142"/>
      <c r="C6" s="162"/>
      <c r="D6" s="163" t="s">
        <v>92</v>
      </c>
      <c r="AC6" s="102"/>
    </row>
    <row r="7" spans="1:250" s="157" customFormat="1" ht="43.5" customHeight="1">
      <c r="A7" s="99" t="s">
        <v>23</v>
      </c>
      <c r="B7" s="100" t="s">
        <v>25</v>
      </c>
      <c r="C7" s="100" t="s">
        <v>13</v>
      </c>
      <c r="D7" s="156" t="s">
        <v>19</v>
      </c>
      <c r="AC7" s="102"/>
    </row>
    <row r="8" spans="1:250" s="157" customFormat="1" ht="20.100000000000001" customHeight="1">
      <c r="A8" s="114" t="s">
        <v>20</v>
      </c>
      <c r="B8" s="115"/>
      <c r="C8" s="104"/>
      <c r="D8" s="159"/>
      <c r="AC8" s="102"/>
    </row>
    <row r="9" spans="1:250" s="157" customFormat="1" ht="20.100000000000001" customHeight="1">
      <c r="A9" s="116" t="s">
        <v>21</v>
      </c>
      <c r="B9" s="115" t="s">
        <v>92</v>
      </c>
      <c r="C9" s="104">
        <v>2</v>
      </c>
      <c r="D9" s="105" t="s">
        <v>92</v>
      </c>
      <c r="AC9" s="102"/>
    </row>
    <row r="10" spans="1:250" s="157" customFormat="1" ht="20.100000000000001" customHeight="1">
      <c r="A10" s="116" t="s">
        <v>22</v>
      </c>
      <c r="B10" s="115" t="s">
        <v>92</v>
      </c>
      <c r="C10" s="104">
        <v>1</v>
      </c>
      <c r="D10" s="105" t="s">
        <v>92</v>
      </c>
      <c r="AC10" s="102"/>
    </row>
    <row r="11" spans="1:250" s="157" customFormat="1" ht="20.100000000000001" customHeight="1">
      <c r="A11" s="164"/>
      <c r="B11" s="115"/>
      <c r="C11" s="104"/>
      <c r="D11" s="105"/>
      <c r="AC11" s="102"/>
    </row>
    <row r="12" spans="1:250" s="157" customFormat="1" ht="20.100000000000001" customHeight="1">
      <c r="A12" s="165" t="s">
        <v>26</v>
      </c>
      <c r="B12" s="115"/>
      <c r="C12" s="104"/>
      <c r="D12" s="105"/>
      <c r="AC12" s="102"/>
    </row>
    <row r="13" spans="1:250" s="157" customFormat="1" ht="20.100000000000001" customHeight="1">
      <c r="A13" s="164" t="s">
        <v>27</v>
      </c>
      <c r="B13" s="115" t="s">
        <v>92</v>
      </c>
      <c r="C13" s="104">
        <v>1</v>
      </c>
      <c r="D13" s="105" t="s">
        <v>92</v>
      </c>
      <c r="AC13" s="102"/>
    </row>
    <row r="14" spans="1:250" s="157" customFormat="1" ht="20.100000000000001" customHeight="1">
      <c r="A14" s="164" t="s">
        <v>28</v>
      </c>
      <c r="B14" s="115" t="s">
        <v>92</v>
      </c>
      <c r="C14" s="104">
        <v>1</v>
      </c>
      <c r="D14" s="105" t="s">
        <v>92</v>
      </c>
      <c r="AC14" s="102"/>
    </row>
    <row r="15" spans="1:250" s="157" customFormat="1" ht="20.100000000000001" customHeight="1">
      <c r="A15" s="114" t="s">
        <v>29</v>
      </c>
      <c r="B15" s="117"/>
      <c r="C15" s="104"/>
      <c r="D15" s="105"/>
      <c r="AC15" s="102"/>
    </row>
    <row r="16" spans="1:250" s="157" customFormat="1" ht="20.100000000000001" customHeight="1">
      <c r="A16" s="116" t="s">
        <v>30</v>
      </c>
      <c r="B16" s="117"/>
      <c r="C16" s="104"/>
      <c r="D16" s="105"/>
      <c r="AC16" s="102"/>
    </row>
    <row r="17" spans="1:32" s="157" customFormat="1" ht="22.5" customHeight="1">
      <c r="A17" s="116" t="s">
        <v>31</v>
      </c>
      <c r="B17" s="117" t="s">
        <v>92</v>
      </c>
      <c r="C17" s="104">
        <v>1</v>
      </c>
      <c r="D17" s="74" t="s">
        <v>92</v>
      </c>
      <c r="AC17" s="102"/>
      <c r="AF17" s="166"/>
    </row>
    <row r="18" spans="1:32" s="157" customFormat="1" ht="21" customHeight="1">
      <c r="A18" s="116" t="s">
        <v>32</v>
      </c>
      <c r="B18" s="115" t="s">
        <v>92</v>
      </c>
      <c r="C18" s="121">
        <v>1</v>
      </c>
      <c r="D18" s="74" t="s">
        <v>92</v>
      </c>
      <c r="AC18" s="102"/>
    </row>
    <row r="19" spans="1:32" s="157" customFormat="1" ht="20.100000000000001" customHeight="1">
      <c r="A19" s="115" t="s">
        <v>63</v>
      </c>
      <c r="B19" s="115" t="s">
        <v>92</v>
      </c>
      <c r="C19" s="104">
        <v>1</v>
      </c>
      <c r="D19" s="74" t="s">
        <v>92</v>
      </c>
      <c r="AC19" s="102"/>
    </row>
    <row r="20" spans="1:32" s="157" customFormat="1">
      <c r="A20" s="115" t="s">
        <v>64</v>
      </c>
      <c r="B20" s="115" t="s">
        <v>92</v>
      </c>
      <c r="C20" s="104">
        <v>1</v>
      </c>
      <c r="D20" s="74" t="s">
        <v>92</v>
      </c>
      <c r="AC20" s="102"/>
    </row>
    <row r="21" spans="1:32" s="157" customFormat="1" ht="20.100000000000001" customHeight="1">
      <c r="A21" s="115" t="s">
        <v>65</v>
      </c>
      <c r="B21" s="115" t="s">
        <v>92</v>
      </c>
      <c r="C21" s="104">
        <v>1</v>
      </c>
      <c r="D21" s="74" t="s">
        <v>92</v>
      </c>
      <c r="AC21" s="102"/>
    </row>
    <row r="22" spans="1:32" s="157" customFormat="1" ht="20.100000000000001" customHeight="1">
      <c r="A22" s="115" t="s">
        <v>66</v>
      </c>
      <c r="B22" s="115" t="s">
        <v>92</v>
      </c>
      <c r="C22" s="104">
        <v>1</v>
      </c>
      <c r="D22" s="74" t="s">
        <v>92</v>
      </c>
      <c r="AC22" s="102"/>
    </row>
    <row r="23" spans="1:32" s="157" customFormat="1" ht="20.100000000000001" customHeight="1">
      <c r="A23" s="115"/>
      <c r="B23" s="115"/>
      <c r="C23" s="104"/>
      <c r="D23" s="105"/>
      <c r="AC23" s="102"/>
    </row>
    <row r="24" spans="1:32" s="157" customFormat="1" ht="20.100000000000001" customHeight="1">
      <c r="A24" s="122" t="s">
        <v>189</v>
      </c>
      <c r="B24" s="115" t="s">
        <v>92</v>
      </c>
      <c r="C24" s="104">
        <v>1</v>
      </c>
      <c r="D24" s="105" t="s">
        <v>92</v>
      </c>
      <c r="AC24" s="102"/>
    </row>
    <row r="25" spans="1:32" s="157" customFormat="1" ht="20.100000000000001" customHeight="1">
      <c r="A25" s="115"/>
      <c r="B25" s="115"/>
      <c r="C25" s="104"/>
      <c r="D25" s="105"/>
      <c r="AC25" s="102"/>
    </row>
    <row r="26" spans="1:32" s="157" customFormat="1" ht="20.100000000000001" customHeight="1">
      <c r="A26" s="120" t="s">
        <v>89</v>
      </c>
      <c r="B26" s="142"/>
      <c r="C26" s="162"/>
      <c r="D26" s="144" t="s">
        <v>92</v>
      </c>
      <c r="AC26" s="102"/>
    </row>
    <row r="27" spans="1:32" s="157" customFormat="1" ht="35.25" customHeight="1">
      <c r="A27" s="99" t="s">
        <v>70</v>
      </c>
      <c r="B27" s="100" t="s">
        <v>25</v>
      </c>
      <c r="C27" s="100" t="s">
        <v>13</v>
      </c>
      <c r="D27" s="156" t="s">
        <v>19</v>
      </c>
      <c r="AC27" s="102"/>
    </row>
    <row r="28" spans="1:32" s="157" customFormat="1" ht="20.100000000000001" customHeight="1">
      <c r="A28" s="114" t="s">
        <v>29</v>
      </c>
      <c r="B28" s="167"/>
      <c r="C28" s="167"/>
      <c r="D28" s="168"/>
      <c r="AC28" s="102"/>
    </row>
    <row r="29" spans="1:32" s="157" customFormat="1" ht="20.100000000000001" customHeight="1">
      <c r="A29" s="116" t="s">
        <v>71</v>
      </c>
      <c r="B29" s="106" t="s">
        <v>92</v>
      </c>
      <c r="C29" s="169">
        <v>1</v>
      </c>
      <c r="D29" s="170" t="s">
        <v>92</v>
      </c>
      <c r="AC29" s="102"/>
    </row>
    <row r="30" spans="1:32" s="157" customFormat="1" ht="20.100000000000001" customHeight="1">
      <c r="A30" s="116" t="s">
        <v>72</v>
      </c>
      <c r="B30" s="106" t="s">
        <v>92</v>
      </c>
      <c r="C30" s="169">
        <v>1</v>
      </c>
      <c r="D30" s="170" t="s">
        <v>92</v>
      </c>
      <c r="AC30" s="102"/>
    </row>
    <row r="31" spans="1:32" s="157" customFormat="1" ht="20.100000000000001" customHeight="1">
      <c r="A31" s="115" t="s">
        <v>73</v>
      </c>
      <c r="B31" s="106" t="s">
        <v>92</v>
      </c>
      <c r="C31" s="169">
        <v>1</v>
      </c>
      <c r="D31" s="170" t="s">
        <v>92</v>
      </c>
      <c r="AC31" s="102"/>
    </row>
    <row r="32" spans="1:32" s="157" customFormat="1" ht="20.100000000000001" customHeight="1">
      <c r="A32" s="115" t="s">
        <v>74</v>
      </c>
      <c r="B32" s="106" t="s">
        <v>92</v>
      </c>
      <c r="C32" s="169">
        <v>1</v>
      </c>
      <c r="D32" s="170" t="s">
        <v>92</v>
      </c>
      <c r="AC32" s="102"/>
    </row>
    <row r="33" spans="1:29" s="157" customFormat="1" ht="20.100000000000001" customHeight="1">
      <c r="A33" s="115" t="s">
        <v>75</v>
      </c>
      <c r="B33" s="106" t="s">
        <v>92</v>
      </c>
      <c r="C33" s="169">
        <v>1</v>
      </c>
      <c r="D33" s="170" t="s">
        <v>92</v>
      </c>
      <c r="AC33" s="102"/>
    </row>
    <row r="34" spans="1:29" s="157" customFormat="1" ht="20.100000000000001" customHeight="1">
      <c r="A34" s="115" t="s">
        <v>76</v>
      </c>
      <c r="B34" s="106" t="s">
        <v>92</v>
      </c>
      <c r="C34" s="169">
        <v>1</v>
      </c>
      <c r="D34" s="170" t="s">
        <v>92</v>
      </c>
      <c r="AC34" s="102"/>
    </row>
    <row r="35" spans="1:29" s="157" customFormat="1" ht="20.100000000000001" customHeight="1">
      <c r="A35" s="115" t="s">
        <v>77</v>
      </c>
      <c r="B35" s="106" t="s">
        <v>92</v>
      </c>
      <c r="C35" s="123">
        <v>2</v>
      </c>
      <c r="D35" s="170" t="s">
        <v>92</v>
      </c>
      <c r="AC35" s="102"/>
    </row>
    <row r="36" spans="1:29" s="157" customFormat="1" ht="20.100000000000001" customHeight="1">
      <c r="A36" s="115" t="s">
        <v>43</v>
      </c>
      <c r="B36" s="106" t="s">
        <v>92</v>
      </c>
      <c r="C36" s="123">
        <v>1</v>
      </c>
      <c r="D36" s="170" t="s">
        <v>92</v>
      </c>
      <c r="AC36" s="102"/>
    </row>
    <row r="37" spans="1:29" s="157" customFormat="1" ht="20.100000000000001" customHeight="1">
      <c r="A37" s="115" t="s">
        <v>64</v>
      </c>
      <c r="B37" s="106" t="s">
        <v>92</v>
      </c>
      <c r="C37" s="123">
        <v>1</v>
      </c>
      <c r="D37" s="170" t="s">
        <v>92</v>
      </c>
      <c r="AC37" s="102"/>
    </row>
    <row r="38" spans="1:29" s="157" customFormat="1" ht="20.100000000000001" customHeight="1">
      <c r="A38" s="115" t="s">
        <v>78</v>
      </c>
      <c r="B38" s="106" t="s">
        <v>92</v>
      </c>
      <c r="C38" s="123">
        <v>1</v>
      </c>
      <c r="D38" s="170" t="s">
        <v>92</v>
      </c>
      <c r="AC38" s="102"/>
    </row>
    <row r="39" spans="1:29" s="157" customFormat="1" ht="20.100000000000001" customHeight="1">
      <c r="A39" s="115"/>
      <c r="B39" s="106"/>
      <c r="C39" s="123"/>
      <c r="D39" s="170"/>
      <c r="AC39" s="102"/>
    </row>
    <row r="40" spans="1:29" s="157" customFormat="1" ht="20.100000000000001" customHeight="1">
      <c r="A40" s="120" t="s">
        <v>88</v>
      </c>
      <c r="B40" s="142"/>
      <c r="C40" s="162"/>
      <c r="D40" s="170" t="s">
        <v>92</v>
      </c>
      <c r="AC40" s="102"/>
    </row>
    <row r="41" spans="1:29" s="157" customFormat="1" ht="20.100000000000001" customHeight="1">
      <c r="A41" s="129"/>
      <c r="B41" s="130"/>
      <c r="C41" s="171"/>
      <c r="D41" s="172"/>
      <c r="AC41" s="102"/>
    </row>
    <row r="42" spans="1:29" s="157" customFormat="1" ht="37.5" customHeight="1">
      <c r="A42" s="127" t="s">
        <v>95</v>
      </c>
      <c r="B42" s="128"/>
      <c r="C42" s="173"/>
      <c r="D42" s="159" t="s">
        <v>92</v>
      </c>
    </row>
    <row r="43" spans="1:29" s="157" customFormat="1" ht="42" customHeight="1">
      <c r="A43" s="99" t="s">
        <v>57</v>
      </c>
      <c r="B43" s="100"/>
      <c r="C43" s="174"/>
      <c r="D43" s="156" t="s">
        <v>180</v>
      </c>
    </row>
    <row r="44" spans="1:29" s="157" customFormat="1" ht="20.100000000000001" customHeight="1">
      <c r="A44" s="200" t="s">
        <v>58</v>
      </c>
      <c r="B44" s="200"/>
      <c r="C44" s="200"/>
      <c r="D44" s="159" t="s">
        <v>92</v>
      </c>
    </row>
    <row r="45" spans="1:29" s="157" customFormat="1" ht="20.100000000000001" customHeight="1">
      <c r="A45" s="200" t="s">
        <v>59</v>
      </c>
      <c r="B45" s="200"/>
      <c r="C45" s="200"/>
      <c r="D45" s="159" t="s">
        <v>92</v>
      </c>
    </row>
    <row r="46" spans="1:29" s="157" customFormat="1" ht="20.100000000000001" customHeight="1">
      <c r="A46" s="200" t="s">
        <v>60</v>
      </c>
      <c r="B46" s="200"/>
      <c r="C46" s="200"/>
      <c r="D46" s="159" t="s">
        <v>92</v>
      </c>
    </row>
    <row r="47" spans="1:29" s="157" customFormat="1" ht="20.100000000000001" customHeight="1">
      <c r="A47" s="200" t="s">
        <v>61</v>
      </c>
      <c r="B47" s="200"/>
      <c r="C47" s="200"/>
      <c r="D47" s="159" t="s">
        <v>92</v>
      </c>
    </row>
    <row r="48" spans="1:29">
      <c r="A48" s="137"/>
    </row>
  </sheetData>
  <mergeCells count="5">
    <mergeCell ref="A1:D1"/>
    <mergeCell ref="A44:C44"/>
    <mergeCell ref="A45:C45"/>
    <mergeCell ref="A46:C46"/>
    <mergeCell ref="A47:C47"/>
  </mergeCells>
  <printOptions horizontalCentered="1"/>
  <pageMargins left="0.25" right="0.25" top="0.75" bottom="0.75" header="0.3" footer="0.3"/>
  <pageSetup paperSize="5" scale="51" orientation="portrait" r:id="rId1"/>
  <headerFooter alignWithMargins="0">
    <oddFooter xml:space="preserve">&amp;L&amp;"Times New Roman,Bold"&amp;14RFP190040MRH Custodial Services for Lee County Sports Parks and Stadiums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K68"/>
  <sheetViews>
    <sheetView view="pageLayout" topLeftCell="A89" zoomScaleNormal="100" workbookViewId="0">
      <selection sqref="A1:D1"/>
    </sheetView>
  </sheetViews>
  <sheetFormatPr defaultRowHeight="15"/>
  <cols>
    <col min="1" max="1" width="41.85546875" style="138" customWidth="1"/>
    <col min="2" max="2" width="25" style="137" customWidth="1"/>
    <col min="3" max="3" width="22.28515625" style="139" customWidth="1"/>
    <col min="4" max="4" width="22.85546875" style="140" customWidth="1"/>
    <col min="5" max="16384" width="9.140625" style="137"/>
  </cols>
  <sheetData>
    <row r="1" spans="1:245" s="98" customFormat="1" ht="41.25" customHeight="1">
      <c r="A1" s="196" t="s">
        <v>204</v>
      </c>
      <c r="B1" s="196"/>
      <c r="C1" s="196"/>
      <c r="D1" s="196"/>
      <c r="E1" s="1"/>
      <c r="F1" s="1"/>
      <c r="G1" s="1"/>
      <c r="H1" s="1"/>
      <c r="I1" s="1"/>
      <c r="J1" s="1"/>
      <c r="K1" s="1"/>
      <c r="L1" s="1"/>
      <c r="M1" s="1"/>
      <c r="N1" s="1"/>
      <c r="O1" s="1"/>
      <c r="P1" s="1"/>
      <c r="Q1" s="1"/>
      <c r="R1" s="1"/>
      <c r="S1" s="1"/>
      <c r="T1" s="1"/>
      <c r="U1" s="1"/>
      <c r="V1" s="1"/>
      <c r="W1" s="1"/>
      <c r="X1" s="1"/>
      <c r="Y1" s="1"/>
      <c r="Z1" s="1"/>
      <c r="AA1" s="1"/>
      <c r="AB1" s="1"/>
      <c r="AC1" s="102"/>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row>
    <row r="2" spans="1:245" s="1" customFormat="1" ht="39" customHeight="1">
      <c r="A2" s="99" t="s">
        <v>119</v>
      </c>
      <c r="B2" s="100" t="s">
        <v>25</v>
      </c>
      <c r="C2" s="101" t="s">
        <v>13</v>
      </c>
      <c r="D2" s="101" t="s">
        <v>19</v>
      </c>
      <c r="AC2" s="102"/>
    </row>
    <row r="3" spans="1:245" s="1" customFormat="1" ht="20.100000000000001" customHeight="1">
      <c r="A3" s="108" t="s">
        <v>62</v>
      </c>
      <c r="B3" s="158" t="s">
        <v>92</v>
      </c>
      <c r="C3" s="104">
        <v>3</v>
      </c>
      <c r="D3" s="105" t="s">
        <v>92</v>
      </c>
      <c r="AC3" s="102"/>
    </row>
    <row r="4" spans="1:245" s="1" customFormat="1" ht="20.100000000000001" customHeight="1">
      <c r="A4" s="148"/>
      <c r="B4" s="149"/>
      <c r="C4" s="104"/>
      <c r="D4" s="150"/>
      <c r="AC4" s="102"/>
    </row>
    <row r="5" spans="1:245" s="1" customFormat="1" ht="45" customHeight="1">
      <c r="A5" s="177" t="s">
        <v>118</v>
      </c>
      <c r="B5" s="111"/>
      <c r="C5" s="112"/>
      <c r="D5" s="105" t="s">
        <v>92</v>
      </c>
      <c r="AC5" s="102"/>
    </row>
    <row r="6" spans="1:245" s="1" customFormat="1" ht="33" customHeight="1">
      <c r="A6" s="113" t="s">
        <v>97</v>
      </c>
      <c r="B6" s="100" t="s">
        <v>25</v>
      </c>
      <c r="C6" s="101" t="s">
        <v>13</v>
      </c>
      <c r="D6" s="101" t="s">
        <v>19</v>
      </c>
      <c r="AC6" s="102"/>
    </row>
    <row r="7" spans="1:245" s="1" customFormat="1" ht="20.100000000000001" customHeight="1">
      <c r="A7" s="114" t="s">
        <v>85</v>
      </c>
      <c r="B7" s="115" t="s">
        <v>92</v>
      </c>
      <c r="C7" s="104">
        <v>1</v>
      </c>
      <c r="D7" s="105" t="s">
        <v>92</v>
      </c>
      <c r="AC7" s="102"/>
    </row>
    <row r="8" spans="1:245" s="1" customFormat="1" ht="20.100000000000001" customHeight="1">
      <c r="A8" s="116"/>
      <c r="B8" s="115"/>
      <c r="C8" s="104"/>
      <c r="D8" s="105"/>
      <c r="AC8" s="102"/>
    </row>
    <row r="9" spans="1:245" s="1" customFormat="1" ht="20.100000000000001" customHeight="1">
      <c r="A9" s="114" t="s">
        <v>79</v>
      </c>
      <c r="B9" s="117"/>
      <c r="C9" s="104"/>
      <c r="D9" s="117"/>
      <c r="AC9" s="102"/>
    </row>
    <row r="10" spans="1:245" s="1" customFormat="1" ht="20.100000000000001" customHeight="1">
      <c r="A10" s="116" t="s">
        <v>83</v>
      </c>
      <c r="B10" s="119" t="s">
        <v>92</v>
      </c>
      <c r="C10" s="104">
        <v>1</v>
      </c>
      <c r="D10" s="119" t="s">
        <v>92</v>
      </c>
      <c r="AC10" s="102"/>
    </row>
    <row r="11" spans="1:245" s="1" customFormat="1" ht="20.100000000000001" customHeight="1">
      <c r="A11" s="116" t="s">
        <v>84</v>
      </c>
      <c r="B11" s="119" t="s">
        <v>92</v>
      </c>
      <c r="C11" s="104">
        <v>1</v>
      </c>
      <c r="D11" s="119" t="s">
        <v>92</v>
      </c>
      <c r="AC11" s="102"/>
    </row>
    <row r="12" spans="1:245" s="1" customFormat="1" ht="20.100000000000001" customHeight="1">
      <c r="A12" s="116"/>
      <c r="B12" s="119"/>
      <c r="C12" s="104"/>
      <c r="D12" s="119"/>
      <c r="AC12" s="102"/>
    </row>
    <row r="13" spans="1:245" s="1" customFormat="1" ht="22.5" customHeight="1">
      <c r="A13" s="114" t="s">
        <v>80</v>
      </c>
      <c r="B13" s="117"/>
      <c r="C13" s="104"/>
      <c r="D13" s="117"/>
      <c r="AC13" s="102"/>
      <c r="AF13" s="97"/>
    </row>
    <row r="14" spans="1:245" s="1" customFormat="1" ht="21" customHeight="1">
      <c r="A14" s="116" t="s">
        <v>83</v>
      </c>
      <c r="B14" s="115" t="s">
        <v>92</v>
      </c>
      <c r="C14" s="121">
        <v>1</v>
      </c>
      <c r="D14" s="105" t="s">
        <v>92</v>
      </c>
      <c r="AC14" s="102"/>
    </row>
    <row r="15" spans="1:245" s="1" customFormat="1">
      <c r="A15" s="115"/>
      <c r="B15" s="123"/>
      <c r="C15" s="104"/>
      <c r="D15" s="104"/>
      <c r="AC15" s="102"/>
    </row>
    <row r="16" spans="1:245" s="1" customFormat="1" ht="20.100000000000001" customHeight="1">
      <c r="A16" s="122" t="s">
        <v>81</v>
      </c>
      <c r="B16" s="115" t="s">
        <v>92</v>
      </c>
      <c r="C16" s="104"/>
      <c r="D16" s="105" t="s">
        <v>92</v>
      </c>
      <c r="AC16" s="102"/>
    </row>
    <row r="17" spans="1:29" s="1" customFormat="1" ht="20.100000000000001" customHeight="1">
      <c r="A17" s="115" t="s">
        <v>27</v>
      </c>
      <c r="B17" s="115" t="s">
        <v>92</v>
      </c>
      <c r="C17" s="104">
        <v>1</v>
      </c>
      <c r="D17" s="105" t="s">
        <v>92</v>
      </c>
      <c r="AC17" s="102"/>
    </row>
    <row r="18" spans="1:29" s="1" customFormat="1" ht="20.100000000000001" customHeight="1">
      <c r="A18" s="115" t="s">
        <v>28</v>
      </c>
      <c r="B18" s="115" t="s">
        <v>92</v>
      </c>
      <c r="C18" s="104">
        <v>1</v>
      </c>
      <c r="D18" s="105" t="s">
        <v>92</v>
      </c>
      <c r="AC18" s="102"/>
    </row>
    <row r="19" spans="1:29" s="1" customFormat="1" ht="20.100000000000001" customHeight="1">
      <c r="A19" s="115"/>
      <c r="B19" s="123"/>
      <c r="C19" s="104"/>
      <c r="D19" s="104"/>
      <c r="AC19" s="102"/>
    </row>
    <row r="20" spans="1:29" s="1" customFormat="1" ht="20.100000000000001" customHeight="1">
      <c r="A20" s="122" t="s">
        <v>82</v>
      </c>
      <c r="B20" s="123"/>
      <c r="C20" s="104"/>
      <c r="D20" s="104"/>
      <c r="AC20" s="102"/>
    </row>
    <row r="21" spans="1:29" s="1" customFormat="1" ht="20.100000000000001" customHeight="1">
      <c r="A21" s="115" t="s">
        <v>27</v>
      </c>
      <c r="B21" s="115" t="s">
        <v>92</v>
      </c>
      <c r="C21" s="104">
        <v>1</v>
      </c>
      <c r="D21" s="105" t="s">
        <v>92</v>
      </c>
      <c r="AC21" s="102"/>
    </row>
    <row r="22" spans="1:29" s="1" customFormat="1" ht="20.100000000000001" customHeight="1">
      <c r="A22" s="115" t="s">
        <v>28</v>
      </c>
      <c r="B22" s="115" t="s">
        <v>92</v>
      </c>
      <c r="C22" s="104">
        <v>1</v>
      </c>
      <c r="D22" s="105" t="s">
        <v>92</v>
      </c>
      <c r="AC22" s="102"/>
    </row>
    <row r="23" spans="1:29" s="1" customFormat="1" ht="20.100000000000001" customHeight="1">
      <c r="A23" s="115"/>
      <c r="B23" s="115"/>
      <c r="C23" s="104"/>
      <c r="D23" s="105"/>
      <c r="AC23" s="102"/>
    </row>
    <row r="24" spans="1:29" s="1" customFormat="1" ht="20.100000000000001" customHeight="1">
      <c r="A24" s="122" t="s">
        <v>86</v>
      </c>
      <c r="B24" s="115"/>
      <c r="C24" s="104"/>
      <c r="D24" s="105"/>
      <c r="AC24" s="102"/>
    </row>
    <row r="25" spans="1:29" s="1" customFormat="1" ht="20.100000000000001" customHeight="1">
      <c r="A25" s="115" t="s">
        <v>27</v>
      </c>
      <c r="B25" s="115" t="s">
        <v>92</v>
      </c>
      <c r="C25" s="104">
        <v>1</v>
      </c>
      <c r="D25" s="105" t="s">
        <v>92</v>
      </c>
      <c r="AC25" s="102"/>
    </row>
    <row r="26" spans="1:29" s="1" customFormat="1" ht="20.100000000000001" customHeight="1">
      <c r="A26" s="115" t="s">
        <v>28</v>
      </c>
      <c r="B26" s="115" t="s">
        <v>92</v>
      </c>
      <c r="C26" s="104">
        <v>1</v>
      </c>
      <c r="D26" s="105" t="s">
        <v>92</v>
      </c>
      <c r="AC26" s="102"/>
    </row>
    <row r="27" spans="1:29" s="1" customFormat="1" ht="20.100000000000001" customHeight="1">
      <c r="A27" s="115"/>
      <c r="B27" s="115"/>
      <c r="C27" s="104"/>
      <c r="D27" s="105"/>
      <c r="AC27" s="102"/>
    </row>
    <row r="28" spans="1:29" s="1" customFormat="1" ht="20.100000000000001" customHeight="1">
      <c r="A28" s="122" t="s">
        <v>87</v>
      </c>
      <c r="B28" s="115"/>
      <c r="C28" s="104"/>
      <c r="D28" s="105"/>
      <c r="AC28" s="102"/>
    </row>
    <row r="29" spans="1:29" s="1" customFormat="1" ht="20.100000000000001" customHeight="1">
      <c r="A29" s="115" t="s">
        <v>27</v>
      </c>
      <c r="B29" s="115" t="s">
        <v>92</v>
      </c>
      <c r="C29" s="104">
        <v>1</v>
      </c>
      <c r="D29" s="105" t="s">
        <v>92</v>
      </c>
      <c r="AC29" s="102"/>
    </row>
    <row r="30" spans="1:29" s="1" customFormat="1" ht="20.100000000000001" customHeight="1">
      <c r="A30" s="115" t="s">
        <v>28</v>
      </c>
      <c r="B30" s="115" t="s">
        <v>92</v>
      </c>
      <c r="C30" s="104">
        <v>1</v>
      </c>
      <c r="D30" s="105" t="s">
        <v>92</v>
      </c>
      <c r="AC30" s="102"/>
    </row>
    <row r="31" spans="1:29" s="1" customFormat="1" ht="20.100000000000001" customHeight="1">
      <c r="A31" s="115"/>
      <c r="B31" s="115"/>
      <c r="C31" s="104"/>
      <c r="D31" s="104"/>
      <c r="AC31" s="102"/>
    </row>
    <row r="32" spans="1:29" s="1" customFormat="1" ht="20.100000000000001" customHeight="1">
      <c r="A32" s="120" t="s">
        <v>89</v>
      </c>
      <c r="B32" s="142"/>
      <c r="C32" s="143"/>
      <c r="D32" s="144" t="s">
        <v>92</v>
      </c>
      <c r="AC32" s="102"/>
    </row>
    <row r="33" spans="1:29" s="1" customFormat="1" ht="35.25" customHeight="1">
      <c r="A33" s="113" t="s">
        <v>182</v>
      </c>
      <c r="B33" s="100" t="s">
        <v>25</v>
      </c>
      <c r="C33" s="101" t="s">
        <v>13</v>
      </c>
      <c r="D33" s="101" t="s">
        <v>19</v>
      </c>
      <c r="AC33" s="102"/>
    </row>
    <row r="34" spans="1:29" s="1" customFormat="1" ht="20.100000000000001" customHeight="1">
      <c r="A34" s="114" t="s">
        <v>98</v>
      </c>
      <c r="B34" s="103"/>
      <c r="C34" s="151"/>
      <c r="D34" s="146"/>
      <c r="AC34" s="102"/>
    </row>
    <row r="35" spans="1:29" s="1" customFormat="1" ht="20.100000000000001" customHeight="1">
      <c r="A35" s="116" t="s">
        <v>99</v>
      </c>
      <c r="B35" s="106" t="s">
        <v>92</v>
      </c>
      <c r="C35" s="145">
        <v>4</v>
      </c>
      <c r="D35" s="74" t="s">
        <v>92</v>
      </c>
      <c r="AC35" s="102"/>
    </row>
    <row r="36" spans="1:29" s="1" customFormat="1" ht="20.100000000000001" customHeight="1">
      <c r="A36" s="116" t="s">
        <v>100</v>
      </c>
      <c r="B36" s="119" t="s">
        <v>92</v>
      </c>
      <c r="C36" s="145">
        <v>1</v>
      </c>
      <c r="D36" s="105" t="s">
        <v>92</v>
      </c>
      <c r="AC36" s="102"/>
    </row>
    <row r="37" spans="1:29" s="1" customFormat="1" ht="20.100000000000001" customHeight="1">
      <c r="A37" s="115" t="s">
        <v>101</v>
      </c>
      <c r="B37" s="115" t="s">
        <v>92</v>
      </c>
      <c r="C37" s="145">
        <v>1</v>
      </c>
      <c r="D37" s="105" t="s">
        <v>92</v>
      </c>
      <c r="AC37" s="102"/>
    </row>
    <row r="38" spans="1:29" s="1" customFormat="1" ht="20.100000000000001" customHeight="1">
      <c r="A38" s="115" t="s">
        <v>102</v>
      </c>
      <c r="B38" s="115" t="s">
        <v>92</v>
      </c>
      <c r="C38" s="145">
        <v>1</v>
      </c>
      <c r="D38" s="105" t="s">
        <v>92</v>
      </c>
      <c r="AC38" s="102"/>
    </row>
    <row r="39" spans="1:29" s="1" customFormat="1" ht="20.100000000000001" customHeight="1">
      <c r="A39" s="115"/>
      <c r="B39" s="115"/>
      <c r="C39" s="145"/>
      <c r="D39" s="105"/>
      <c r="AC39" s="102"/>
    </row>
    <row r="40" spans="1:29" s="1" customFormat="1" ht="20.100000000000001" customHeight="1">
      <c r="A40" s="114" t="s">
        <v>103</v>
      </c>
      <c r="B40" s="115"/>
      <c r="C40" s="145"/>
      <c r="D40" s="105"/>
      <c r="AC40" s="102"/>
    </row>
    <row r="41" spans="1:29" s="1" customFormat="1" ht="20.100000000000001" customHeight="1">
      <c r="A41" s="115" t="s">
        <v>100</v>
      </c>
      <c r="B41" s="115" t="s">
        <v>92</v>
      </c>
      <c r="C41" s="104">
        <v>1</v>
      </c>
      <c r="D41" s="105" t="s">
        <v>92</v>
      </c>
      <c r="AC41" s="102"/>
    </row>
    <row r="42" spans="1:29" s="1" customFormat="1" ht="20.100000000000001" customHeight="1">
      <c r="A42" s="115" t="s">
        <v>104</v>
      </c>
      <c r="B42" s="115" t="s">
        <v>92</v>
      </c>
      <c r="C42" s="104">
        <v>1</v>
      </c>
      <c r="D42" s="105" t="s">
        <v>92</v>
      </c>
      <c r="AC42" s="102"/>
    </row>
    <row r="43" spans="1:29" s="1" customFormat="1" ht="20.100000000000001" customHeight="1">
      <c r="A43" s="115"/>
      <c r="B43" s="115"/>
      <c r="C43" s="104"/>
      <c r="D43" s="105"/>
      <c r="AC43" s="102"/>
    </row>
    <row r="44" spans="1:29" s="1" customFormat="1" ht="20.100000000000001" customHeight="1">
      <c r="A44" s="114" t="s">
        <v>105</v>
      </c>
      <c r="B44" s="115"/>
      <c r="C44" s="104"/>
      <c r="D44" s="105"/>
      <c r="AC44" s="102"/>
    </row>
    <row r="45" spans="1:29" s="1" customFormat="1" ht="20.100000000000001" customHeight="1">
      <c r="A45" s="115" t="s">
        <v>107</v>
      </c>
      <c r="B45" s="115" t="s">
        <v>92</v>
      </c>
      <c r="C45" s="104">
        <v>3</v>
      </c>
      <c r="D45" s="105" t="s">
        <v>92</v>
      </c>
      <c r="AC45" s="102"/>
    </row>
    <row r="46" spans="1:29" s="1" customFormat="1" ht="20.100000000000001" customHeight="1">
      <c r="A46" s="115" t="s">
        <v>100</v>
      </c>
      <c r="B46" s="115" t="s">
        <v>92</v>
      </c>
      <c r="C46" s="104">
        <v>1</v>
      </c>
      <c r="D46" s="105" t="s">
        <v>92</v>
      </c>
      <c r="AC46" s="102"/>
    </row>
    <row r="47" spans="1:29" s="1" customFormat="1" ht="20.100000000000001" customHeight="1">
      <c r="A47" s="115" t="s">
        <v>108</v>
      </c>
      <c r="B47" s="115" t="s">
        <v>92</v>
      </c>
      <c r="C47" s="104">
        <v>1</v>
      </c>
      <c r="D47" s="105" t="s">
        <v>92</v>
      </c>
      <c r="AC47" s="102"/>
    </row>
    <row r="48" spans="1:29" s="1" customFormat="1" ht="20.100000000000001" customHeight="1">
      <c r="A48" s="115"/>
      <c r="B48" s="115"/>
      <c r="C48" s="104"/>
      <c r="D48" s="105"/>
      <c r="AC48" s="102"/>
    </row>
    <row r="49" spans="1:29" s="1" customFormat="1" ht="20.100000000000001" customHeight="1">
      <c r="A49" s="122" t="s">
        <v>109</v>
      </c>
      <c r="B49" s="115"/>
      <c r="C49" s="104"/>
      <c r="D49" s="105"/>
      <c r="AC49" s="102"/>
    </row>
    <row r="50" spans="1:29" s="1" customFormat="1" ht="20.100000000000001" customHeight="1">
      <c r="A50" s="115" t="s">
        <v>110</v>
      </c>
      <c r="B50" s="115" t="s">
        <v>92</v>
      </c>
      <c r="C50" s="104">
        <v>1</v>
      </c>
      <c r="D50" s="105" t="s">
        <v>92</v>
      </c>
      <c r="AC50" s="102"/>
    </row>
    <row r="51" spans="1:29" s="1" customFormat="1" ht="20.100000000000001" customHeight="1">
      <c r="A51" s="115" t="s">
        <v>111</v>
      </c>
      <c r="B51" s="115" t="s">
        <v>92</v>
      </c>
      <c r="C51" s="104">
        <v>1</v>
      </c>
      <c r="D51" s="105" t="s">
        <v>92</v>
      </c>
      <c r="AC51" s="102"/>
    </row>
    <row r="52" spans="1:29" s="1" customFormat="1" ht="20.100000000000001" customHeight="1">
      <c r="A52" s="115" t="s">
        <v>112</v>
      </c>
      <c r="B52" s="115" t="s">
        <v>92</v>
      </c>
      <c r="C52" s="104">
        <v>1</v>
      </c>
      <c r="D52" s="105" t="s">
        <v>92</v>
      </c>
      <c r="AC52" s="102"/>
    </row>
    <row r="53" spans="1:29" s="1" customFormat="1" ht="20.100000000000001" customHeight="1">
      <c r="A53" s="115" t="s">
        <v>106</v>
      </c>
      <c r="B53" s="115" t="s">
        <v>92</v>
      </c>
      <c r="C53" s="104">
        <v>3</v>
      </c>
      <c r="D53" s="105" t="s">
        <v>92</v>
      </c>
      <c r="AC53" s="102"/>
    </row>
    <row r="54" spans="1:29" s="1" customFormat="1" ht="19.5" customHeight="1">
      <c r="A54" s="115"/>
      <c r="B54" s="115"/>
      <c r="C54" s="104"/>
      <c r="D54" s="105"/>
      <c r="AC54" s="102"/>
    </row>
    <row r="55" spans="1:29" s="1" customFormat="1" ht="19.5" customHeight="1">
      <c r="A55" s="122" t="s">
        <v>113</v>
      </c>
      <c r="B55" s="115"/>
      <c r="C55" s="104"/>
      <c r="D55" s="105"/>
      <c r="AC55" s="102"/>
    </row>
    <row r="56" spans="1:29" s="1" customFormat="1" ht="20.100000000000001" customHeight="1">
      <c r="A56" s="115" t="s">
        <v>115</v>
      </c>
      <c r="B56" s="115" t="s">
        <v>92</v>
      </c>
      <c r="C56" s="104">
        <v>1</v>
      </c>
      <c r="D56" s="105" t="s">
        <v>92</v>
      </c>
      <c r="AC56" s="102"/>
    </row>
    <row r="57" spans="1:29" s="1" customFormat="1" ht="20.100000000000001" customHeight="1">
      <c r="A57" s="115" t="s">
        <v>116</v>
      </c>
      <c r="B57" s="115" t="s">
        <v>92</v>
      </c>
      <c r="C57" s="104">
        <v>1</v>
      </c>
      <c r="D57" s="105" t="s">
        <v>92</v>
      </c>
      <c r="AC57" s="102"/>
    </row>
    <row r="58" spans="1:29" s="1" customFormat="1" ht="20.100000000000001" customHeight="1">
      <c r="A58" s="115" t="s">
        <v>117</v>
      </c>
      <c r="B58" s="115" t="s">
        <v>92</v>
      </c>
      <c r="C58" s="104">
        <v>1</v>
      </c>
      <c r="D58" s="105" t="s">
        <v>92</v>
      </c>
      <c r="AC58" s="102"/>
    </row>
    <row r="59" spans="1:29" s="1" customFormat="1" ht="20.100000000000001" customHeight="1">
      <c r="A59" s="115"/>
      <c r="B59" s="115"/>
      <c r="C59" s="104"/>
      <c r="D59" s="105"/>
      <c r="AC59" s="102"/>
    </row>
    <row r="60" spans="1:29" s="1" customFormat="1" ht="20.100000000000001" customHeight="1">
      <c r="A60" s="120" t="s">
        <v>183</v>
      </c>
      <c r="B60" s="128"/>
      <c r="C60" s="112"/>
      <c r="D60" s="105" t="s">
        <v>92</v>
      </c>
      <c r="AC60" s="102"/>
    </row>
    <row r="61" spans="1:29" s="1" customFormat="1" ht="20.100000000000001" customHeight="1">
      <c r="A61" s="129"/>
      <c r="B61" s="152"/>
      <c r="C61" s="153"/>
      <c r="D61" s="152"/>
      <c r="AC61" s="102"/>
    </row>
    <row r="62" spans="1:29" s="1" customFormat="1" ht="37.5" customHeight="1">
      <c r="A62" s="127" t="s">
        <v>114</v>
      </c>
      <c r="B62" s="128"/>
      <c r="C62" s="112"/>
      <c r="D62" s="105" t="s">
        <v>92</v>
      </c>
    </row>
    <row r="63" spans="1:29" s="1" customFormat="1" ht="32.25" customHeight="1">
      <c r="A63" s="113" t="s">
        <v>57</v>
      </c>
      <c r="B63" s="100"/>
      <c r="C63" s="101"/>
      <c r="D63" s="101" t="s">
        <v>180</v>
      </c>
    </row>
    <row r="64" spans="1:29" s="1" customFormat="1" ht="20.100000000000001" customHeight="1">
      <c r="A64" s="115" t="s">
        <v>58</v>
      </c>
      <c r="B64" s="133" t="s">
        <v>92</v>
      </c>
      <c r="C64" s="104"/>
      <c r="D64" s="105" t="s">
        <v>92</v>
      </c>
    </row>
    <row r="65" spans="1:4" s="1" customFormat="1" ht="20.100000000000001" customHeight="1">
      <c r="A65" s="115" t="s">
        <v>59</v>
      </c>
      <c r="B65" s="133" t="s">
        <v>92</v>
      </c>
      <c r="C65" s="104"/>
      <c r="D65" s="105" t="s">
        <v>92</v>
      </c>
    </row>
    <row r="66" spans="1:4" s="1" customFormat="1" ht="20.100000000000001" customHeight="1">
      <c r="A66" s="115" t="s">
        <v>60</v>
      </c>
      <c r="B66" s="133" t="s">
        <v>92</v>
      </c>
      <c r="C66" s="104"/>
      <c r="D66" s="105" t="s">
        <v>92</v>
      </c>
    </row>
    <row r="67" spans="1:4" s="1" customFormat="1" ht="20.100000000000001" customHeight="1">
      <c r="A67" s="115" t="s">
        <v>61</v>
      </c>
      <c r="B67" s="133" t="s">
        <v>92</v>
      </c>
      <c r="C67" s="104"/>
      <c r="D67" s="105" t="s">
        <v>92</v>
      </c>
    </row>
    <row r="68" spans="1:4" s="1" customFormat="1" ht="27" customHeight="1">
      <c r="A68" s="154"/>
      <c r="B68" s="100"/>
      <c r="C68" s="101"/>
      <c r="D68" s="101"/>
    </row>
  </sheetData>
  <mergeCells count="1">
    <mergeCell ref="A1:D1"/>
  </mergeCells>
  <printOptions horizontalCentered="1"/>
  <pageMargins left="0.25" right="0.25" top="0.75" bottom="0.75" header="0.3" footer="0.3"/>
  <pageSetup paperSize="5" scale="51" orientation="portrait" r:id="rId1"/>
  <headerFooter alignWithMargins="0">
    <oddFooter xml:space="preserve">&amp;L&amp;"Times New Roman,Bold"&amp;14RFP190040MRH Custodial Services for Lee County Sports Parks and Stadiums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R90"/>
  <sheetViews>
    <sheetView view="pageLayout" topLeftCell="A86" zoomScaleNormal="100" workbookViewId="0">
      <selection activeCell="F3" sqref="F3"/>
    </sheetView>
  </sheetViews>
  <sheetFormatPr defaultRowHeight="15"/>
  <cols>
    <col min="1" max="1" width="58.140625" style="138" customWidth="1"/>
    <col min="2" max="2" width="28.7109375" style="137" customWidth="1"/>
    <col min="3" max="3" width="21.42578125" style="139" customWidth="1"/>
    <col min="4" max="4" width="24.28515625" style="140" customWidth="1"/>
    <col min="5" max="16384" width="9.140625" style="137"/>
  </cols>
  <sheetData>
    <row r="1" spans="1:70" s="98" customFormat="1" ht="45.75" customHeight="1">
      <c r="A1" s="196" t="s">
        <v>206</v>
      </c>
      <c r="B1" s="196"/>
      <c r="C1" s="196"/>
      <c r="D1" s="196"/>
      <c r="E1" s="1"/>
      <c r="F1" s="1"/>
      <c r="G1" s="1"/>
      <c r="H1" s="1"/>
      <c r="I1" s="1"/>
      <c r="J1" s="1"/>
      <c r="K1" s="1"/>
      <c r="L1" s="1"/>
      <c r="M1" s="1"/>
      <c r="N1" s="1"/>
      <c r="O1" s="1"/>
      <c r="P1" s="1"/>
      <c r="Q1" s="1"/>
      <c r="R1" s="1"/>
      <c r="S1" s="1"/>
      <c r="T1" s="1"/>
      <c r="U1" s="1"/>
      <c r="V1" s="1"/>
      <c r="W1" s="1"/>
      <c r="X1" s="1"/>
      <c r="Y1" s="1"/>
      <c r="Z1" s="1"/>
      <c r="AA1" s="1"/>
      <c r="AB1" s="1"/>
      <c r="AC1" s="102"/>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1:70" s="1" customFormat="1" ht="39" customHeight="1">
      <c r="A2" s="99" t="s">
        <v>122</v>
      </c>
      <c r="B2" s="100" t="s">
        <v>124</v>
      </c>
      <c r="C2" s="101" t="s">
        <v>13</v>
      </c>
      <c r="D2" s="101" t="s">
        <v>19</v>
      </c>
      <c r="AC2" s="102"/>
    </row>
    <row r="3" spans="1:70" s="1" customFormat="1" ht="32.25" customHeight="1">
      <c r="A3" s="106" t="s">
        <v>195</v>
      </c>
      <c r="B3" s="106" t="s">
        <v>92</v>
      </c>
      <c r="C3" s="145" t="s">
        <v>121</v>
      </c>
      <c r="D3" s="74" t="s">
        <v>92</v>
      </c>
      <c r="AC3" s="102"/>
    </row>
    <row r="4" spans="1:70" s="1" customFormat="1" ht="15" customHeight="1">
      <c r="A4" s="103"/>
      <c r="B4" s="167"/>
      <c r="C4" s="151"/>
      <c r="D4" s="151"/>
      <c r="AC4" s="102"/>
    </row>
    <row r="5" spans="1:70" s="1" customFormat="1" ht="35.25" customHeight="1">
      <c r="A5" s="178" t="s">
        <v>123</v>
      </c>
      <c r="B5" s="158" t="s">
        <v>92</v>
      </c>
      <c r="C5" s="107" t="s">
        <v>121</v>
      </c>
      <c r="D5" s="105" t="s">
        <v>92</v>
      </c>
      <c r="AC5" s="102"/>
    </row>
    <row r="6" spans="1:70" s="1" customFormat="1" ht="20.100000000000001" customHeight="1">
      <c r="A6" s="106"/>
      <c r="B6" s="158"/>
      <c r="C6" s="107"/>
      <c r="D6" s="105"/>
      <c r="AC6" s="102"/>
    </row>
    <row r="7" spans="1:70" s="1" customFormat="1" ht="40.5" customHeight="1">
      <c r="A7" s="179" t="s">
        <v>125</v>
      </c>
      <c r="B7" s="158" t="s">
        <v>92</v>
      </c>
      <c r="C7" s="107"/>
      <c r="D7" s="105" t="s">
        <v>92</v>
      </c>
      <c r="AC7" s="102"/>
    </row>
    <row r="8" spans="1:70" s="1" customFormat="1" ht="20.100000000000001" customHeight="1">
      <c r="A8" s="109"/>
      <c r="B8" s="158"/>
      <c r="C8" s="107"/>
      <c r="D8" s="105"/>
      <c r="AC8" s="102"/>
    </row>
    <row r="9" spans="1:70" s="1" customFormat="1" ht="20.100000000000001" customHeight="1">
      <c r="A9" s="109" t="s">
        <v>127</v>
      </c>
      <c r="B9" s="158" t="s">
        <v>92</v>
      </c>
      <c r="C9" s="104">
        <v>16</v>
      </c>
      <c r="D9" s="105" t="s">
        <v>92</v>
      </c>
      <c r="AC9" s="102"/>
    </row>
    <row r="10" spans="1:70" s="1" customFormat="1" ht="20.100000000000001" customHeight="1">
      <c r="A10" s="108"/>
      <c r="B10" s="158"/>
      <c r="C10" s="107"/>
      <c r="D10" s="105"/>
      <c r="AC10" s="102"/>
    </row>
    <row r="11" spans="1:70" s="1" customFormat="1" ht="20.100000000000001" customHeight="1">
      <c r="A11" s="110" t="s">
        <v>126</v>
      </c>
      <c r="B11" s="111"/>
      <c r="C11" s="112"/>
      <c r="D11" s="105" t="s">
        <v>92</v>
      </c>
      <c r="AC11" s="102"/>
    </row>
    <row r="12" spans="1:70" s="1" customFormat="1" ht="21" customHeight="1">
      <c r="A12" s="113" t="s">
        <v>23</v>
      </c>
      <c r="B12" s="100" t="s">
        <v>25</v>
      </c>
      <c r="C12" s="101" t="s">
        <v>13</v>
      </c>
      <c r="D12" s="101" t="s">
        <v>19</v>
      </c>
      <c r="AC12" s="102"/>
    </row>
    <row r="13" spans="1:70" s="1" customFormat="1" ht="21.75" customHeight="1">
      <c r="A13" s="147" t="s">
        <v>133</v>
      </c>
      <c r="B13" s="100"/>
      <c r="C13" s="101"/>
      <c r="D13" s="101"/>
      <c r="AC13" s="102"/>
    </row>
    <row r="14" spans="1:70" s="1" customFormat="1" ht="20.100000000000001" customHeight="1">
      <c r="A14" s="114" t="s">
        <v>128</v>
      </c>
      <c r="B14" s="115"/>
      <c r="C14" s="104"/>
      <c r="D14" s="105"/>
      <c r="AC14" s="102"/>
    </row>
    <row r="15" spans="1:70" s="1" customFormat="1" ht="20.100000000000001" customHeight="1">
      <c r="A15" s="116" t="s">
        <v>27</v>
      </c>
      <c r="B15" s="115" t="s">
        <v>92</v>
      </c>
      <c r="C15" s="104">
        <v>4</v>
      </c>
      <c r="D15" s="105" t="s">
        <v>92</v>
      </c>
      <c r="AC15" s="102"/>
    </row>
    <row r="16" spans="1:70" s="1" customFormat="1" ht="20.100000000000001" customHeight="1">
      <c r="A16" s="116" t="s">
        <v>28</v>
      </c>
      <c r="B16" s="115" t="s">
        <v>92</v>
      </c>
      <c r="C16" s="104">
        <v>5</v>
      </c>
      <c r="D16" s="105" t="s">
        <v>92</v>
      </c>
      <c r="AC16" s="102"/>
    </row>
    <row r="17" spans="1:32" s="1" customFormat="1" ht="20.100000000000001" customHeight="1">
      <c r="A17" s="116" t="s">
        <v>132</v>
      </c>
      <c r="B17" s="115" t="s">
        <v>92</v>
      </c>
      <c r="C17" s="104">
        <v>4</v>
      </c>
      <c r="D17" s="105" t="s">
        <v>92</v>
      </c>
      <c r="AC17" s="102"/>
    </row>
    <row r="18" spans="1:32" s="1" customFormat="1" ht="20.100000000000001" customHeight="1">
      <c r="A18" s="116"/>
      <c r="B18" s="115"/>
      <c r="C18" s="104"/>
      <c r="D18" s="105"/>
      <c r="AC18" s="102"/>
    </row>
    <row r="19" spans="1:32" s="1" customFormat="1" ht="20.100000000000001" customHeight="1">
      <c r="A19" s="114" t="s">
        <v>129</v>
      </c>
      <c r="B19" s="117"/>
      <c r="C19" s="104"/>
      <c r="D19" s="117"/>
      <c r="AC19" s="102"/>
    </row>
    <row r="20" spans="1:32" s="1" customFormat="1" ht="20.100000000000001" customHeight="1">
      <c r="A20" s="116" t="s">
        <v>130</v>
      </c>
      <c r="B20" s="119" t="s">
        <v>92</v>
      </c>
      <c r="C20" s="104">
        <v>1</v>
      </c>
      <c r="D20" s="119" t="s">
        <v>92</v>
      </c>
      <c r="AC20" s="102"/>
    </row>
    <row r="21" spans="1:32" s="1" customFormat="1" ht="20.100000000000001" customHeight="1">
      <c r="A21" s="116" t="s">
        <v>131</v>
      </c>
      <c r="B21" s="119" t="s">
        <v>92</v>
      </c>
      <c r="C21" s="104">
        <v>1</v>
      </c>
      <c r="D21" s="119" t="s">
        <v>92</v>
      </c>
      <c r="AC21" s="102"/>
    </row>
    <row r="22" spans="1:32" s="1" customFormat="1" ht="20.100000000000001" customHeight="1">
      <c r="A22" s="116" t="s">
        <v>132</v>
      </c>
      <c r="B22" s="119" t="s">
        <v>92</v>
      </c>
      <c r="C22" s="104">
        <v>1</v>
      </c>
      <c r="D22" s="119" t="s">
        <v>92</v>
      </c>
      <c r="AC22" s="102"/>
    </row>
    <row r="23" spans="1:32" s="1" customFormat="1" ht="20.100000000000001" customHeight="1">
      <c r="A23" s="120" t="s">
        <v>134</v>
      </c>
      <c r="B23" s="141"/>
      <c r="C23" s="112"/>
      <c r="D23" s="119" t="s">
        <v>92</v>
      </c>
      <c r="AC23" s="102"/>
    </row>
    <row r="24" spans="1:32" s="1" customFormat="1" ht="20.100000000000001" customHeight="1">
      <c r="A24" s="116"/>
      <c r="B24" s="119"/>
      <c r="C24" s="104"/>
      <c r="D24" s="119"/>
      <c r="AC24" s="102"/>
    </row>
    <row r="25" spans="1:32" s="1" customFormat="1" ht="22.5" customHeight="1">
      <c r="A25" s="147" t="s">
        <v>135</v>
      </c>
      <c r="B25" s="100"/>
      <c r="C25" s="101"/>
      <c r="D25" s="101"/>
      <c r="AC25" s="102"/>
    </row>
    <row r="26" spans="1:32" s="1" customFormat="1" ht="22.5" customHeight="1">
      <c r="A26" s="114" t="s">
        <v>136</v>
      </c>
      <c r="B26" s="117"/>
      <c r="C26" s="104"/>
      <c r="D26" s="117"/>
      <c r="AC26" s="102"/>
      <c r="AF26" s="97"/>
    </row>
    <row r="27" spans="1:32" s="1" customFormat="1" ht="21" customHeight="1">
      <c r="A27" s="116" t="s">
        <v>130</v>
      </c>
      <c r="B27" s="115" t="s">
        <v>92</v>
      </c>
      <c r="C27" s="121">
        <v>1</v>
      </c>
      <c r="D27" s="105" t="s">
        <v>92</v>
      </c>
      <c r="AC27" s="102"/>
    </row>
    <row r="28" spans="1:32" s="1" customFormat="1" ht="20.100000000000001" customHeight="1">
      <c r="A28" s="115" t="s">
        <v>131</v>
      </c>
      <c r="B28" s="115" t="s">
        <v>92</v>
      </c>
      <c r="C28" s="104">
        <v>1</v>
      </c>
      <c r="D28" s="105" t="s">
        <v>92</v>
      </c>
      <c r="AC28" s="102"/>
    </row>
    <row r="29" spans="1:32" s="1" customFormat="1">
      <c r="A29" s="115"/>
      <c r="B29" s="123"/>
      <c r="C29" s="104"/>
      <c r="D29" s="104"/>
      <c r="AC29" s="102"/>
    </row>
    <row r="30" spans="1:32" s="1" customFormat="1" ht="20.100000000000001" customHeight="1">
      <c r="A30" s="120" t="s">
        <v>137</v>
      </c>
      <c r="B30" s="141"/>
      <c r="C30" s="112"/>
      <c r="D30" s="119" t="s">
        <v>92</v>
      </c>
      <c r="AC30" s="102"/>
    </row>
    <row r="31" spans="1:32" s="1" customFormat="1" ht="24" customHeight="1">
      <c r="A31" s="147" t="s">
        <v>138</v>
      </c>
      <c r="B31" s="100"/>
      <c r="C31" s="101"/>
      <c r="D31" s="101"/>
      <c r="AC31" s="102"/>
    </row>
    <row r="32" spans="1:32" s="1" customFormat="1" ht="20.100000000000001" customHeight="1">
      <c r="A32" s="122" t="s">
        <v>139</v>
      </c>
      <c r="B32" s="115" t="s">
        <v>92</v>
      </c>
      <c r="C32" s="104"/>
      <c r="D32" s="105" t="s">
        <v>92</v>
      </c>
      <c r="AC32" s="102"/>
    </row>
    <row r="33" spans="1:29" s="1" customFormat="1" ht="20.100000000000001" customHeight="1">
      <c r="A33" s="115" t="s">
        <v>200</v>
      </c>
      <c r="B33" s="115" t="s">
        <v>92</v>
      </c>
      <c r="C33" s="104">
        <v>2</v>
      </c>
      <c r="D33" s="105" t="s">
        <v>92</v>
      </c>
      <c r="AC33" s="102"/>
    </row>
    <row r="34" spans="1:29" s="1" customFormat="1" ht="20.100000000000001" customHeight="1">
      <c r="A34" s="115"/>
      <c r="B34" s="123"/>
      <c r="C34" s="104"/>
      <c r="D34" s="104"/>
      <c r="AC34" s="102"/>
    </row>
    <row r="35" spans="1:29" s="1" customFormat="1" ht="20.100000000000001" customHeight="1">
      <c r="A35" s="122" t="s">
        <v>140</v>
      </c>
      <c r="B35" s="123"/>
      <c r="C35" s="104"/>
      <c r="D35" s="104"/>
      <c r="AC35" s="102"/>
    </row>
    <row r="36" spans="1:29" s="1" customFormat="1" ht="20.100000000000001" customHeight="1">
      <c r="A36" s="180" t="s">
        <v>200</v>
      </c>
      <c r="B36" s="180" t="s">
        <v>92</v>
      </c>
      <c r="C36" s="104">
        <v>2</v>
      </c>
      <c r="D36" s="105" t="s">
        <v>92</v>
      </c>
      <c r="AC36" s="102"/>
    </row>
    <row r="37" spans="1:29" s="1" customFormat="1" ht="20.100000000000001" customHeight="1">
      <c r="A37" s="115"/>
      <c r="B37" s="115"/>
      <c r="C37" s="104"/>
      <c r="D37" s="105"/>
      <c r="AC37" s="102"/>
    </row>
    <row r="38" spans="1:29" s="1" customFormat="1" ht="20.100000000000001" customHeight="1">
      <c r="A38" s="122" t="s">
        <v>63</v>
      </c>
      <c r="B38" s="115" t="s">
        <v>92</v>
      </c>
      <c r="C38" s="104">
        <v>1</v>
      </c>
      <c r="D38" s="105" t="s">
        <v>92</v>
      </c>
      <c r="AC38" s="102"/>
    </row>
    <row r="39" spans="1:29" s="1" customFormat="1" ht="20.100000000000001" customHeight="1">
      <c r="A39" s="122"/>
      <c r="B39" s="115"/>
      <c r="C39" s="104"/>
      <c r="D39" s="105"/>
      <c r="AC39" s="102"/>
    </row>
    <row r="40" spans="1:29" s="1" customFormat="1" ht="20.100000000000001" customHeight="1">
      <c r="A40" s="122" t="s">
        <v>141</v>
      </c>
      <c r="B40" s="115" t="s">
        <v>92</v>
      </c>
      <c r="C40" s="104">
        <v>1</v>
      </c>
      <c r="D40" s="105" t="s">
        <v>92</v>
      </c>
      <c r="AC40" s="102"/>
    </row>
    <row r="41" spans="1:29" s="1" customFormat="1" ht="20.100000000000001" customHeight="1">
      <c r="A41" s="122"/>
      <c r="B41" s="115"/>
      <c r="C41" s="104"/>
      <c r="D41" s="105"/>
      <c r="AC41" s="102"/>
    </row>
    <row r="42" spans="1:29" s="1" customFormat="1" ht="20.100000000000001" customHeight="1">
      <c r="A42" s="122" t="s">
        <v>142</v>
      </c>
      <c r="B42" s="115" t="s">
        <v>92</v>
      </c>
      <c r="C42" s="104">
        <v>1</v>
      </c>
      <c r="D42" s="105" t="s">
        <v>92</v>
      </c>
      <c r="AC42" s="102"/>
    </row>
    <row r="43" spans="1:29" s="1" customFormat="1" ht="20.100000000000001" customHeight="1">
      <c r="A43" s="122"/>
      <c r="B43" s="115"/>
      <c r="C43" s="104"/>
      <c r="D43" s="104"/>
      <c r="AC43" s="102"/>
    </row>
    <row r="44" spans="1:29" s="1" customFormat="1" ht="20.100000000000001" customHeight="1">
      <c r="A44" s="122" t="s">
        <v>143</v>
      </c>
      <c r="B44" s="115" t="s">
        <v>92</v>
      </c>
      <c r="C44" s="104">
        <v>1</v>
      </c>
      <c r="D44" s="105" t="s">
        <v>92</v>
      </c>
      <c r="AC44" s="102"/>
    </row>
    <row r="45" spans="1:29" s="1" customFormat="1" ht="20.100000000000001" customHeight="1">
      <c r="A45" s="122"/>
      <c r="B45" s="115"/>
      <c r="C45" s="104"/>
      <c r="D45" s="105"/>
      <c r="AC45" s="102"/>
    </row>
    <row r="46" spans="1:29" s="1" customFormat="1" ht="20.100000000000001" customHeight="1">
      <c r="A46" s="122" t="s">
        <v>144</v>
      </c>
      <c r="B46" s="115"/>
      <c r="C46" s="104"/>
      <c r="D46" s="105"/>
      <c r="AC46" s="102"/>
    </row>
    <row r="47" spans="1:29" s="1" customFormat="1" ht="20.100000000000001" customHeight="1">
      <c r="A47" s="115" t="s">
        <v>27</v>
      </c>
      <c r="B47" s="115" t="s">
        <v>92</v>
      </c>
      <c r="C47" s="104">
        <v>1</v>
      </c>
      <c r="D47" s="105" t="s">
        <v>92</v>
      </c>
      <c r="AC47" s="102"/>
    </row>
    <row r="48" spans="1:29" s="1" customFormat="1" ht="20.100000000000001" customHeight="1">
      <c r="A48" s="115" t="s">
        <v>28</v>
      </c>
      <c r="B48" s="115" t="s">
        <v>92</v>
      </c>
      <c r="C48" s="104">
        <v>1</v>
      </c>
      <c r="D48" s="105" t="s">
        <v>92</v>
      </c>
      <c r="AC48" s="102"/>
    </row>
    <row r="49" spans="1:29" s="1" customFormat="1" ht="20.100000000000001" customHeight="1">
      <c r="A49" s="115"/>
      <c r="B49" s="115"/>
      <c r="C49" s="104"/>
      <c r="D49" s="105"/>
      <c r="AC49" s="102"/>
    </row>
    <row r="50" spans="1:29" s="1" customFormat="1" ht="20.100000000000001" customHeight="1">
      <c r="A50" s="122" t="s">
        <v>145</v>
      </c>
      <c r="B50" s="115"/>
      <c r="C50" s="104"/>
      <c r="D50" s="105"/>
      <c r="AC50" s="102"/>
    </row>
    <row r="51" spans="1:29" s="1" customFormat="1" ht="20.100000000000001" customHeight="1">
      <c r="A51" s="115" t="s">
        <v>27</v>
      </c>
      <c r="B51" s="115" t="s">
        <v>92</v>
      </c>
      <c r="C51" s="104">
        <v>1</v>
      </c>
      <c r="D51" s="105" t="s">
        <v>92</v>
      </c>
      <c r="AC51" s="102"/>
    </row>
    <row r="52" spans="1:29" s="1" customFormat="1" ht="20.100000000000001" customHeight="1">
      <c r="A52" s="115" t="s">
        <v>28</v>
      </c>
      <c r="B52" s="115" t="s">
        <v>92</v>
      </c>
      <c r="C52" s="104">
        <v>1</v>
      </c>
      <c r="D52" s="105" t="s">
        <v>92</v>
      </c>
      <c r="AC52" s="102"/>
    </row>
    <row r="53" spans="1:29" s="1" customFormat="1" ht="20.100000000000001" customHeight="1">
      <c r="A53" s="120" t="s">
        <v>146</v>
      </c>
      <c r="B53" s="141"/>
      <c r="C53" s="112"/>
      <c r="D53" s="119" t="s">
        <v>92</v>
      </c>
      <c r="AC53" s="102"/>
    </row>
    <row r="54" spans="1:29" s="1" customFormat="1" ht="20.100000000000001" customHeight="1">
      <c r="A54" s="124"/>
      <c r="B54" s="125"/>
      <c r="C54" s="126"/>
      <c r="D54" s="125"/>
      <c r="AC54" s="102"/>
    </row>
    <row r="55" spans="1:29" s="1" customFormat="1" ht="36" customHeight="1">
      <c r="A55" s="127" t="s">
        <v>147</v>
      </c>
      <c r="B55" s="142"/>
      <c r="C55" s="143"/>
      <c r="D55" s="144" t="s">
        <v>92</v>
      </c>
      <c r="AC55" s="102"/>
    </row>
    <row r="56" spans="1:29" s="1" customFormat="1" ht="20.100000000000001" customHeight="1">
      <c r="A56" s="129"/>
      <c r="B56" s="130"/>
      <c r="C56" s="131"/>
      <c r="D56" s="132"/>
      <c r="AC56" s="102"/>
    </row>
    <row r="57" spans="1:29" s="1" customFormat="1" ht="35.25" customHeight="1">
      <c r="A57" s="113" t="s">
        <v>148</v>
      </c>
      <c r="B57" s="100" t="s">
        <v>25</v>
      </c>
      <c r="C57" s="101" t="s">
        <v>150</v>
      </c>
      <c r="D57" s="101" t="s">
        <v>19</v>
      </c>
      <c r="AC57" s="102"/>
    </row>
    <row r="58" spans="1:29" s="1" customFormat="1" ht="20.100000000000001" customHeight="1">
      <c r="A58" s="114" t="s">
        <v>149</v>
      </c>
      <c r="B58" s="103" t="s">
        <v>92</v>
      </c>
      <c r="C58" s="145">
        <v>9750</v>
      </c>
      <c r="D58" s="146" t="s">
        <v>92</v>
      </c>
      <c r="AC58" s="102"/>
    </row>
    <row r="59" spans="1:29" s="1" customFormat="1" ht="20.100000000000001" customHeight="1">
      <c r="A59" s="116"/>
      <c r="B59" s="106"/>
      <c r="C59" s="145"/>
      <c r="D59" s="74"/>
      <c r="AC59" s="102"/>
    </row>
    <row r="60" spans="1:29" s="1" customFormat="1" ht="20.100000000000001" customHeight="1">
      <c r="A60" s="114" t="s">
        <v>151</v>
      </c>
      <c r="B60" s="119" t="s">
        <v>92</v>
      </c>
      <c r="C60" s="145" t="s">
        <v>152</v>
      </c>
      <c r="D60" s="105" t="s">
        <v>92</v>
      </c>
      <c r="AC60" s="102"/>
    </row>
    <row r="61" spans="1:29" s="1" customFormat="1" ht="20.100000000000001" customHeight="1">
      <c r="A61" s="115"/>
      <c r="B61" s="115"/>
      <c r="C61" s="145" t="s">
        <v>153</v>
      </c>
      <c r="D61" s="105" t="s">
        <v>92</v>
      </c>
      <c r="AC61" s="102"/>
    </row>
    <row r="62" spans="1:29" s="1" customFormat="1" ht="20.100000000000001" customHeight="1">
      <c r="A62" s="115"/>
      <c r="B62" s="115"/>
      <c r="C62" s="145" t="s">
        <v>154</v>
      </c>
      <c r="D62" s="105" t="s">
        <v>92</v>
      </c>
      <c r="AC62" s="102"/>
    </row>
    <row r="63" spans="1:29" s="1" customFormat="1" ht="20.100000000000001" customHeight="1">
      <c r="A63" s="115"/>
      <c r="B63" s="115"/>
      <c r="C63" s="145"/>
      <c r="D63" s="105"/>
      <c r="AC63" s="102"/>
    </row>
    <row r="64" spans="1:29" s="1" customFormat="1" ht="20.100000000000001" customHeight="1">
      <c r="A64" s="114" t="s">
        <v>155</v>
      </c>
      <c r="B64" s="115" t="s">
        <v>92</v>
      </c>
      <c r="C64" s="145" t="s">
        <v>152</v>
      </c>
      <c r="D64" s="105"/>
      <c r="AC64" s="102"/>
    </row>
    <row r="65" spans="1:29" s="1" customFormat="1" ht="20.100000000000001" customHeight="1">
      <c r="A65" s="115"/>
      <c r="B65" s="115"/>
      <c r="C65" s="145" t="s">
        <v>153</v>
      </c>
      <c r="D65" s="105" t="s">
        <v>92</v>
      </c>
      <c r="AC65" s="102"/>
    </row>
    <row r="66" spans="1:29" s="1" customFormat="1" ht="20.100000000000001" customHeight="1">
      <c r="A66" s="115"/>
      <c r="B66" s="115"/>
      <c r="C66" s="145" t="s">
        <v>154</v>
      </c>
      <c r="D66" s="105" t="s">
        <v>92</v>
      </c>
      <c r="AC66" s="102"/>
    </row>
    <row r="67" spans="1:29" s="1" customFormat="1" ht="20.100000000000001" customHeight="1">
      <c r="A67" s="115"/>
      <c r="B67" s="115"/>
      <c r="C67" s="104"/>
      <c r="D67" s="105"/>
      <c r="AC67" s="102"/>
    </row>
    <row r="68" spans="1:29" s="1" customFormat="1" ht="20.100000000000001" customHeight="1">
      <c r="A68" s="120" t="s">
        <v>181</v>
      </c>
      <c r="B68" s="142"/>
      <c r="C68" s="143"/>
      <c r="D68" s="144" t="s">
        <v>92</v>
      </c>
      <c r="AC68" s="102"/>
    </row>
    <row r="69" spans="1:29" s="1" customFormat="1" ht="20.100000000000001" customHeight="1">
      <c r="A69" s="129"/>
      <c r="B69" s="130"/>
      <c r="C69" s="131"/>
      <c r="D69" s="132"/>
      <c r="AC69" s="102"/>
    </row>
    <row r="70" spans="1:29" s="1" customFormat="1" ht="20.100000000000001" customHeight="1">
      <c r="A70" s="120" t="s">
        <v>158</v>
      </c>
      <c r="B70" s="128"/>
      <c r="C70" s="112"/>
      <c r="D70" s="105" t="s">
        <v>92</v>
      </c>
    </row>
    <row r="71" spans="1:29" s="1" customFormat="1" ht="32.25" customHeight="1">
      <c r="A71" s="113"/>
      <c r="B71" s="100"/>
      <c r="C71" s="101"/>
      <c r="D71" s="101" t="s">
        <v>180</v>
      </c>
    </row>
    <row r="72" spans="1:29" s="1" customFormat="1" ht="20.100000000000001" customHeight="1">
      <c r="A72" s="115" t="s">
        <v>156</v>
      </c>
      <c r="B72" s="133" t="s">
        <v>92</v>
      </c>
      <c r="C72" s="104"/>
      <c r="D72" s="105" t="s">
        <v>92</v>
      </c>
    </row>
    <row r="73" spans="1:29" s="1" customFormat="1" ht="20.100000000000001" customHeight="1">
      <c r="A73" s="115" t="s">
        <v>157</v>
      </c>
      <c r="B73" s="133" t="s">
        <v>92</v>
      </c>
      <c r="C73" s="104"/>
      <c r="D73" s="105" t="s">
        <v>92</v>
      </c>
    </row>
    <row r="74" spans="1:29" s="1" customFormat="1" ht="20.100000000000001" customHeight="1">
      <c r="A74" s="180" t="s">
        <v>199</v>
      </c>
      <c r="B74" s="133" t="s">
        <v>92</v>
      </c>
      <c r="C74" s="104"/>
      <c r="D74" s="105" t="s">
        <v>92</v>
      </c>
    </row>
    <row r="75" spans="1:29">
      <c r="A75" s="137"/>
    </row>
    <row r="76" spans="1:29">
      <c r="A76" s="137"/>
    </row>
    <row r="77" spans="1:29">
      <c r="A77" s="137"/>
    </row>
    <row r="78" spans="1:29">
      <c r="A78" s="137"/>
    </row>
    <row r="79" spans="1:29">
      <c r="A79" s="137"/>
    </row>
    <row r="80" spans="1:29">
      <c r="A80" s="137"/>
    </row>
    <row r="81" spans="1:1">
      <c r="A81" s="137"/>
    </row>
    <row r="82" spans="1:1">
      <c r="A82" s="137"/>
    </row>
    <row r="83" spans="1:1">
      <c r="A83" s="137"/>
    </row>
    <row r="84" spans="1:1">
      <c r="A84" s="137"/>
    </row>
    <row r="85" spans="1:1">
      <c r="A85" s="137"/>
    </row>
    <row r="86" spans="1:1">
      <c r="A86" s="137"/>
    </row>
    <row r="87" spans="1:1">
      <c r="A87" s="137"/>
    </row>
    <row r="88" spans="1:1">
      <c r="A88" s="137"/>
    </row>
    <row r="89" spans="1:1">
      <c r="A89" s="137"/>
    </row>
    <row r="90" spans="1:1">
      <c r="A90" s="137"/>
    </row>
  </sheetData>
  <mergeCells count="1">
    <mergeCell ref="A1:D1"/>
  </mergeCells>
  <printOptions horizontalCentered="1"/>
  <pageMargins left="0.25" right="0.25" top="0.75" bottom="0.75" header="0.3" footer="0.3"/>
  <pageSetup paperSize="5" scale="51" orientation="portrait" r:id="rId1"/>
  <headerFooter alignWithMargins="0">
    <oddFooter xml:space="preserve">&amp;L&amp;"Times New Roman,Bold"&amp;14RFP190040MRH Custodial Services for Lee County Sports Parks and Stadiums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Q79"/>
  <sheetViews>
    <sheetView view="pageLayout" topLeftCell="A86" zoomScaleNormal="100" workbookViewId="0">
      <selection activeCell="B6" sqref="B6"/>
    </sheetView>
  </sheetViews>
  <sheetFormatPr defaultRowHeight="15"/>
  <cols>
    <col min="1" max="1" width="52.42578125" style="138" customWidth="1"/>
    <col min="2" max="2" width="22.7109375" style="137" customWidth="1"/>
    <col min="3" max="3" width="21.5703125" style="139" customWidth="1"/>
    <col min="4" max="4" width="31.85546875" style="140" customWidth="1"/>
    <col min="5" max="16384" width="9.140625" style="137"/>
  </cols>
  <sheetData>
    <row r="1" spans="1:225" s="98" customFormat="1" ht="53.25" customHeight="1">
      <c r="A1" s="196" t="s">
        <v>205</v>
      </c>
      <c r="B1" s="196"/>
      <c r="C1" s="196"/>
      <c r="D1" s="196"/>
      <c r="E1" s="1"/>
      <c r="F1" s="1"/>
      <c r="G1" s="1"/>
      <c r="H1" s="1"/>
      <c r="I1" s="1"/>
      <c r="J1" s="1"/>
      <c r="K1" s="1"/>
      <c r="L1" s="1"/>
      <c r="M1" s="1"/>
      <c r="N1" s="1"/>
      <c r="O1" s="1"/>
      <c r="P1" s="1"/>
      <c r="Q1" s="1"/>
      <c r="R1" s="1"/>
      <c r="S1" s="1"/>
      <c r="T1" s="1"/>
      <c r="U1" s="1"/>
      <c r="V1" s="1"/>
      <c r="W1" s="1"/>
      <c r="X1" s="1"/>
      <c r="Y1" s="1"/>
      <c r="Z1" s="1"/>
      <c r="AA1" s="1"/>
      <c r="AB1" s="1"/>
      <c r="AC1" s="102"/>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row>
    <row r="2" spans="1:225" s="1" customFormat="1" ht="39" customHeight="1">
      <c r="A2" s="99" t="s">
        <v>159</v>
      </c>
      <c r="B2" s="154" t="s">
        <v>25</v>
      </c>
      <c r="C2" s="101" t="s">
        <v>150</v>
      </c>
      <c r="D2" s="101" t="s">
        <v>19</v>
      </c>
      <c r="AC2" s="102"/>
    </row>
    <row r="3" spans="1:225" s="1" customFormat="1" ht="32.25" customHeight="1">
      <c r="A3" s="103" t="s">
        <v>198</v>
      </c>
      <c r="B3" s="106" t="s">
        <v>92</v>
      </c>
      <c r="C3" s="145" t="s">
        <v>121</v>
      </c>
      <c r="D3" s="74" t="s">
        <v>92</v>
      </c>
      <c r="AC3" s="102"/>
    </row>
    <row r="4" spans="1:225" s="1" customFormat="1" ht="15" customHeight="1">
      <c r="A4" s="106"/>
      <c r="B4" s="106"/>
      <c r="C4" s="145"/>
      <c r="D4" s="74"/>
      <c r="AC4" s="102"/>
    </row>
    <row r="5" spans="1:225" s="1" customFormat="1" ht="20.100000000000001" customHeight="1">
      <c r="A5" s="103" t="s">
        <v>196</v>
      </c>
      <c r="B5" s="158" t="s">
        <v>92</v>
      </c>
      <c r="C5" s="104">
        <v>9300</v>
      </c>
      <c r="D5" s="105" t="s">
        <v>92</v>
      </c>
      <c r="AC5" s="102"/>
    </row>
    <row r="6" spans="1:225" s="1" customFormat="1" ht="20.100000000000001" customHeight="1">
      <c r="A6" s="106"/>
      <c r="B6" s="183"/>
      <c r="C6" s="107"/>
      <c r="D6" s="105"/>
      <c r="AC6" s="102"/>
    </row>
    <row r="7" spans="1:225" s="1" customFormat="1" ht="20.100000000000001" customHeight="1">
      <c r="A7" s="108" t="s">
        <v>197</v>
      </c>
      <c r="B7" s="158" t="s">
        <v>92</v>
      </c>
      <c r="C7" s="107" t="s">
        <v>152</v>
      </c>
      <c r="D7" s="105" t="s">
        <v>92</v>
      </c>
      <c r="AC7" s="102"/>
    </row>
    <row r="8" spans="1:225" s="1" customFormat="1" ht="20.100000000000001" customHeight="1">
      <c r="A8" s="109"/>
      <c r="B8" s="158"/>
      <c r="C8" s="107" t="s">
        <v>153</v>
      </c>
      <c r="D8" s="105" t="s">
        <v>92</v>
      </c>
      <c r="AC8" s="102"/>
    </row>
    <row r="9" spans="1:225" s="1" customFormat="1" ht="20.100000000000001" customHeight="1">
      <c r="A9" s="109"/>
      <c r="B9" s="158"/>
      <c r="C9" s="104" t="s">
        <v>154</v>
      </c>
      <c r="D9" s="105" t="s">
        <v>92</v>
      </c>
      <c r="AC9" s="102"/>
    </row>
    <row r="10" spans="1:225" s="1" customFormat="1" ht="20.100000000000001" customHeight="1">
      <c r="A10" s="109"/>
      <c r="B10" s="158"/>
      <c r="C10" s="104"/>
      <c r="D10" s="105"/>
      <c r="AC10" s="102"/>
    </row>
    <row r="11" spans="1:225" s="1" customFormat="1" ht="20.100000000000001" customHeight="1">
      <c r="A11" s="108" t="s">
        <v>160</v>
      </c>
      <c r="B11" s="158" t="s">
        <v>92</v>
      </c>
      <c r="C11" s="107" t="s">
        <v>152</v>
      </c>
      <c r="D11" s="105" t="s">
        <v>92</v>
      </c>
      <c r="AC11" s="102"/>
    </row>
    <row r="12" spans="1:225" s="1" customFormat="1" ht="20.100000000000001" customHeight="1">
      <c r="A12" s="108"/>
      <c r="B12" s="158"/>
      <c r="C12" s="107" t="s">
        <v>153</v>
      </c>
      <c r="D12" s="105" t="s">
        <v>92</v>
      </c>
      <c r="AC12" s="102"/>
    </row>
    <row r="13" spans="1:225" s="1" customFormat="1" ht="20.100000000000001" customHeight="1">
      <c r="A13" s="108"/>
      <c r="B13" s="158"/>
      <c r="C13" s="104" t="s">
        <v>154</v>
      </c>
      <c r="D13" s="105" t="s">
        <v>92</v>
      </c>
      <c r="AC13" s="102"/>
    </row>
    <row r="14" spans="1:225" s="1" customFormat="1" ht="20.100000000000001" customHeight="1">
      <c r="A14" s="108"/>
      <c r="B14" s="158"/>
      <c r="C14" s="107"/>
      <c r="D14" s="105"/>
      <c r="AC14" s="102"/>
    </row>
    <row r="15" spans="1:225" s="1" customFormat="1" ht="20.100000000000001" customHeight="1">
      <c r="A15" s="110" t="s">
        <v>161</v>
      </c>
      <c r="B15" s="111"/>
      <c r="C15" s="112"/>
      <c r="D15" s="105" t="s">
        <v>92</v>
      </c>
      <c r="AC15" s="102"/>
    </row>
    <row r="16" spans="1:225" s="1" customFormat="1" ht="39" customHeight="1">
      <c r="A16" s="99" t="s">
        <v>190</v>
      </c>
      <c r="B16" s="100" t="s">
        <v>25</v>
      </c>
      <c r="C16" s="101" t="s">
        <v>13</v>
      </c>
      <c r="D16" s="101" t="s">
        <v>19</v>
      </c>
      <c r="AC16" s="102"/>
    </row>
    <row r="17" spans="1:29" s="1" customFormat="1" ht="20.100000000000001" customHeight="1">
      <c r="A17" s="114" t="s">
        <v>191</v>
      </c>
      <c r="B17" s="115" t="s">
        <v>92</v>
      </c>
      <c r="C17" s="104">
        <v>2</v>
      </c>
      <c r="D17" s="105" t="s">
        <v>92</v>
      </c>
      <c r="AC17" s="102"/>
    </row>
    <row r="18" spans="1:29" s="1" customFormat="1" ht="20.100000000000001" customHeight="1">
      <c r="A18" s="116"/>
      <c r="B18" s="115"/>
      <c r="C18" s="104"/>
      <c r="D18" s="105"/>
      <c r="AC18" s="102"/>
    </row>
    <row r="19" spans="1:29" s="1" customFormat="1" ht="20.100000000000001" customHeight="1">
      <c r="A19" s="114" t="s">
        <v>162</v>
      </c>
      <c r="B19" s="115"/>
      <c r="C19" s="104"/>
      <c r="D19" s="105"/>
      <c r="AC19" s="102"/>
    </row>
    <row r="20" spans="1:29" s="1" customFormat="1" ht="20.100000000000001" customHeight="1">
      <c r="A20" s="116" t="s">
        <v>27</v>
      </c>
      <c r="B20" s="115" t="s">
        <v>92</v>
      </c>
      <c r="C20" s="104">
        <v>1</v>
      </c>
      <c r="D20" s="105" t="s">
        <v>92</v>
      </c>
      <c r="AC20" s="102"/>
    </row>
    <row r="21" spans="1:29" s="1" customFormat="1" ht="20.100000000000001" customHeight="1">
      <c r="A21" s="116" t="s">
        <v>28</v>
      </c>
      <c r="B21" s="115" t="s">
        <v>92</v>
      </c>
      <c r="C21" s="104">
        <v>1</v>
      </c>
      <c r="D21" s="105" t="s">
        <v>92</v>
      </c>
      <c r="AC21" s="102"/>
    </row>
    <row r="22" spans="1:29" s="1" customFormat="1" ht="20.100000000000001" customHeight="1">
      <c r="A22" s="116"/>
      <c r="B22" s="115"/>
      <c r="C22" s="104"/>
      <c r="D22" s="105"/>
      <c r="AC22" s="102"/>
    </row>
    <row r="23" spans="1:29" s="1" customFormat="1" ht="20.100000000000001" customHeight="1">
      <c r="A23" s="114" t="s">
        <v>163</v>
      </c>
      <c r="B23" s="115"/>
      <c r="C23" s="104"/>
      <c r="D23" s="105"/>
      <c r="AC23" s="102"/>
    </row>
    <row r="24" spans="1:29" s="1" customFormat="1" ht="20.100000000000001" customHeight="1">
      <c r="A24" s="116" t="s">
        <v>27</v>
      </c>
      <c r="B24" s="115" t="s">
        <v>92</v>
      </c>
      <c r="C24" s="104">
        <v>1</v>
      </c>
      <c r="D24" s="105" t="s">
        <v>92</v>
      </c>
      <c r="AC24" s="102"/>
    </row>
    <row r="25" spans="1:29" s="1" customFormat="1" ht="20.100000000000001" customHeight="1">
      <c r="A25" s="116" t="s">
        <v>28</v>
      </c>
      <c r="B25" s="115" t="s">
        <v>92</v>
      </c>
      <c r="C25" s="104">
        <v>1</v>
      </c>
      <c r="D25" s="105" t="s">
        <v>92</v>
      </c>
      <c r="AC25" s="102"/>
    </row>
    <row r="26" spans="1:29" s="1" customFormat="1" ht="20.100000000000001" customHeight="1">
      <c r="A26" s="114"/>
      <c r="B26" s="117"/>
      <c r="C26" s="104"/>
      <c r="D26" s="117"/>
      <c r="AC26" s="102"/>
    </row>
    <row r="27" spans="1:29" s="1" customFormat="1" ht="20.100000000000001" customHeight="1">
      <c r="A27" s="114" t="s">
        <v>164</v>
      </c>
      <c r="B27" s="118" t="s">
        <v>92</v>
      </c>
      <c r="C27" s="104">
        <v>1</v>
      </c>
      <c r="D27" s="119" t="s">
        <v>92</v>
      </c>
      <c r="AC27" s="102"/>
    </row>
    <row r="28" spans="1:29" s="1" customFormat="1" ht="20.100000000000001" customHeight="1">
      <c r="A28" s="114"/>
      <c r="B28" s="119"/>
      <c r="C28" s="104"/>
      <c r="D28" s="119"/>
      <c r="AC28" s="102"/>
    </row>
    <row r="29" spans="1:29" s="1" customFormat="1" ht="20.100000000000001" customHeight="1">
      <c r="A29" s="114" t="s">
        <v>165</v>
      </c>
      <c r="B29" s="119" t="s">
        <v>92</v>
      </c>
      <c r="C29" s="104">
        <v>1</v>
      </c>
      <c r="D29" s="119" t="s">
        <v>92</v>
      </c>
      <c r="AC29" s="102"/>
    </row>
    <row r="30" spans="1:29" s="1" customFormat="1" ht="20.100000000000001" customHeight="1">
      <c r="A30" s="120"/>
      <c r="B30" s="119"/>
      <c r="C30" s="104"/>
      <c r="D30" s="119"/>
      <c r="AC30" s="102"/>
    </row>
    <row r="31" spans="1:29" s="1" customFormat="1" ht="20.100000000000001" customHeight="1">
      <c r="A31" s="114" t="s">
        <v>192</v>
      </c>
      <c r="B31" s="119" t="s">
        <v>92</v>
      </c>
      <c r="C31" s="104"/>
      <c r="D31" s="119" t="s">
        <v>92</v>
      </c>
      <c r="AC31" s="102"/>
    </row>
    <row r="32" spans="1:29" s="1" customFormat="1" ht="20.100000000000001" customHeight="1">
      <c r="A32" s="116" t="s">
        <v>27</v>
      </c>
      <c r="B32" s="115" t="s">
        <v>92</v>
      </c>
      <c r="C32" s="104">
        <v>2</v>
      </c>
      <c r="D32" s="105" t="s">
        <v>92</v>
      </c>
      <c r="AC32" s="102"/>
    </row>
    <row r="33" spans="1:32" s="1" customFormat="1" ht="20.100000000000001" customHeight="1">
      <c r="A33" s="116" t="s">
        <v>28</v>
      </c>
      <c r="B33" s="115" t="s">
        <v>92</v>
      </c>
      <c r="C33" s="104">
        <v>2</v>
      </c>
      <c r="D33" s="105" t="s">
        <v>92</v>
      </c>
      <c r="AC33" s="102"/>
    </row>
    <row r="34" spans="1:32" s="1" customFormat="1" ht="22.5" customHeight="1">
      <c r="A34" s="114"/>
      <c r="B34" s="117"/>
      <c r="C34" s="104"/>
      <c r="D34" s="117"/>
      <c r="AC34" s="102"/>
      <c r="AF34" s="97"/>
    </row>
    <row r="35" spans="1:32" s="1" customFormat="1" ht="21" customHeight="1">
      <c r="A35" s="114" t="s">
        <v>166</v>
      </c>
      <c r="B35" s="115"/>
      <c r="C35" s="121"/>
      <c r="D35" s="105"/>
      <c r="AC35" s="102"/>
    </row>
    <row r="36" spans="1:32" s="1" customFormat="1" ht="20.100000000000001" customHeight="1">
      <c r="A36" s="115" t="s">
        <v>27</v>
      </c>
      <c r="B36" s="115" t="s">
        <v>92</v>
      </c>
      <c r="C36" s="104">
        <v>3</v>
      </c>
      <c r="D36" s="105" t="s">
        <v>92</v>
      </c>
      <c r="AC36" s="102"/>
    </row>
    <row r="37" spans="1:32" s="1" customFormat="1">
      <c r="A37" s="115" t="s">
        <v>28</v>
      </c>
      <c r="B37" s="115" t="s">
        <v>92</v>
      </c>
      <c r="C37" s="104">
        <v>3</v>
      </c>
      <c r="D37" s="105" t="s">
        <v>92</v>
      </c>
      <c r="AC37" s="102"/>
    </row>
    <row r="38" spans="1:32" s="1" customFormat="1" ht="20.100000000000001" customHeight="1">
      <c r="A38" s="115" t="s">
        <v>167</v>
      </c>
      <c r="B38" s="115" t="s">
        <v>92</v>
      </c>
      <c r="C38" s="104">
        <v>2</v>
      </c>
      <c r="D38" s="105" t="s">
        <v>92</v>
      </c>
      <c r="AC38" s="102"/>
    </row>
    <row r="39" spans="1:32" s="1" customFormat="1" ht="20.100000000000001" customHeight="1">
      <c r="A39" s="115"/>
      <c r="B39" s="115"/>
      <c r="C39" s="104"/>
      <c r="D39" s="105"/>
      <c r="AC39" s="102"/>
    </row>
    <row r="40" spans="1:32" s="1" customFormat="1" ht="20.100000000000001" customHeight="1">
      <c r="A40" s="122" t="s">
        <v>168</v>
      </c>
      <c r="B40" s="115" t="s">
        <v>92</v>
      </c>
      <c r="C40" s="104"/>
      <c r="D40" s="105" t="s">
        <v>92</v>
      </c>
      <c r="AC40" s="102"/>
    </row>
    <row r="41" spans="1:32" s="1" customFormat="1" ht="20.100000000000001" customHeight="1">
      <c r="A41" s="115" t="s">
        <v>27</v>
      </c>
      <c r="B41" s="115" t="s">
        <v>92</v>
      </c>
      <c r="C41" s="104">
        <v>1</v>
      </c>
      <c r="D41" s="105" t="s">
        <v>92</v>
      </c>
      <c r="AC41" s="102"/>
    </row>
    <row r="42" spans="1:32" s="1" customFormat="1">
      <c r="A42" s="115" t="s">
        <v>28</v>
      </c>
      <c r="B42" s="115" t="s">
        <v>92</v>
      </c>
      <c r="C42" s="104">
        <v>1</v>
      </c>
      <c r="D42" s="105" t="s">
        <v>92</v>
      </c>
      <c r="AC42" s="102"/>
    </row>
    <row r="43" spans="1:32" s="1" customFormat="1" ht="20.100000000000001" customHeight="1">
      <c r="A43" s="115" t="s">
        <v>167</v>
      </c>
      <c r="B43" s="115" t="s">
        <v>92</v>
      </c>
      <c r="C43" s="104">
        <v>1</v>
      </c>
      <c r="D43" s="105" t="s">
        <v>92</v>
      </c>
      <c r="AC43" s="102"/>
    </row>
    <row r="44" spans="1:32" s="1" customFormat="1" ht="20.100000000000001" customHeight="1">
      <c r="A44" s="122"/>
      <c r="B44" s="123"/>
      <c r="C44" s="104"/>
      <c r="D44" s="104"/>
      <c r="AC44" s="102"/>
    </row>
    <row r="45" spans="1:32" s="1" customFormat="1" ht="20.100000000000001" customHeight="1">
      <c r="A45" s="122" t="s">
        <v>169</v>
      </c>
      <c r="B45" s="115"/>
      <c r="C45" s="104"/>
      <c r="D45" s="105"/>
      <c r="AC45" s="102"/>
    </row>
    <row r="46" spans="1:32" s="1" customFormat="1" ht="20.100000000000001" customHeight="1">
      <c r="A46" s="115" t="s">
        <v>170</v>
      </c>
      <c r="B46" s="115"/>
      <c r="C46" s="104"/>
      <c r="D46" s="105"/>
      <c r="AC46" s="102"/>
    </row>
    <row r="47" spans="1:32" s="1" customFormat="1" ht="20.100000000000001" customHeight="1">
      <c r="A47" s="115" t="s">
        <v>27</v>
      </c>
      <c r="B47" s="115" t="s">
        <v>92</v>
      </c>
      <c r="C47" s="104">
        <v>1</v>
      </c>
      <c r="D47" s="105" t="s">
        <v>92</v>
      </c>
      <c r="AC47" s="102"/>
    </row>
    <row r="48" spans="1:32" s="1" customFormat="1">
      <c r="A48" s="115" t="s">
        <v>28</v>
      </c>
      <c r="B48" s="115" t="s">
        <v>92</v>
      </c>
      <c r="C48" s="104">
        <v>1</v>
      </c>
      <c r="D48" s="105" t="s">
        <v>92</v>
      </c>
      <c r="AC48" s="102"/>
    </row>
    <row r="49" spans="1:29" s="1" customFormat="1" ht="20.100000000000001" customHeight="1">
      <c r="A49" s="115"/>
      <c r="B49" s="115"/>
      <c r="C49" s="104"/>
      <c r="D49" s="105"/>
      <c r="AC49" s="102"/>
    </row>
    <row r="50" spans="1:29" s="1" customFormat="1" ht="20.100000000000001" customHeight="1">
      <c r="A50" s="122" t="s">
        <v>171</v>
      </c>
      <c r="B50" s="115"/>
      <c r="C50" s="104"/>
      <c r="D50" s="105"/>
      <c r="AC50" s="102"/>
    </row>
    <row r="51" spans="1:29" s="1" customFormat="1" ht="20.100000000000001" customHeight="1">
      <c r="A51" s="115" t="s">
        <v>172</v>
      </c>
      <c r="B51" s="115"/>
      <c r="C51" s="104"/>
      <c r="D51" s="105"/>
      <c r="AC51" s="102"/>
    </row>
    <row r="52" spans="1:29" s="1" customFormat="1" ht="20.100000000000001" customHeight="1">
      <c r="A52" s="115" t="s">
        <v>27</v>
      </c>
      <c r="B52" s="115" t="s">
        <v>92</v>
      </c>
      <c r="C52" s="104">
        <v>1</v>
      </c>
      <c r="D52" s="105" t="s">
        <v>92</v>
      </c>
      <c r="AC52" s="102"/>
    </row>
    <row r="53" spans="1:29" s="1" customFormat="1">
      <c r="A53" s="115" t="s">
        <v>28</v>
      </c>
      <c r="B53" s="115" t="s">
        <v>92</v>
      </c>
      <c r="C53" s="104">
        <v>1</v>
      </c>
      <c r="D53" s="105" t="s">
        <v>92</v>
      </c>
      <c r="AC53" s="102"/>
    </row>
    <row r="54" spans="1:29" s="1" customFormat="1">
      <c r="A54" s="115" t="s">
        <v>132</v>
      </c>
      <c r="B54" s="115" t="s">
        <v>92</v>
      </c>
      <c r="C54" s="104">
        <v>1</v>
      </c>
      <c r="D54" s="105" t="s">
        <v>92</v>
      </c>
      <c r="AC54" s="102"/>
    </row>
    <row r="55" spans="1:29" s="1" customFormat="1">
      <c r="A55" s="115"/>
      <c r="B55" s="115"/>
      <c r="C55" s="104"/>
      <c r="D55" s="105"/>
      <c r="AC55" s="102"/>
    </row>
    <row r="56" spans="1:29" s="1" customFormat="1" ht="20.100000000000001" customHeight="1">
      <c r="A56" s="115" t="s">
        <v>173</v>
      </c>
      <c r="B56" s="115"/>
      <c r="C56" s="104"/>
      <c r="D56" s="105"/>
      <c r="AC56" s="102"/>
    </row>
    <row r="57" spans="1:29" s="1" customFormat="1" ht="20.100000000000001" customHeight="1">
      <c r="A57" s="115" t="s">
        <v>27</v>
      </c>
      <c r="B57" s="115" t="s">
        <v>92</v>
      </c>
      <c r="C57" s="104">
        <v>1</v>
      </c>
      <c r="D57" s="105" t="s">
        <v>92</v>
      </c>
      <c r="AC57" s="102"/>
    </row>
    <row r="58" spans="1:29" s="1" customFormat="1">
      <c r="A58" s="115" t="s">
        <v>28</v>
      </c>
      <c r="B58" s="115" t="s">
        <v>92</v>
      </c>
      <c r="C58" s="104">
        <v>1</v>
      </c>
      <c r="D58" s="105" t="s">
        <v>92</v>
      </c>
      <c r="AC58" s="102"/>
    </row>
    <row r="59" spans="1:29" s="1" customFormat="1">
      <c r="A59" s="115"/>
      <c r="B59" s="115"/>
      <c r="C59" s="104"/>
      <c r="D59" s="105"/>
      <c r="AC59" s="102"/>
    </row>
    <row r="60" spans="1:29" s="1" customFormat="1" ht="20.100000000000001" customHeight="1">
      <c r="A60" s="115" t="s">
        <v>174</v>
      </c>
      <c r="B60" s="115"/>
      <c r="C60" s="104"/>
      <c r="D60" s="105"/>
      <c r="AC60" s="102"/>
    </row>
    <row r="61" spans="1:29" s="1" customFormat="1" ht="20.100000000000001" customHeight="1">
      <c r="A61" s="115" t="s">
        <v>27</v>
      </c>
      <c r="B61" s="115" t="s">
        <v>92</v>
      </c>
      <c r="C61" s="104">
        <v>1</v>
      </c>
      <c r="D61" s="105" t="s">
        <v>92</v>
      </c>
      <c r="AC61" s="102"/>
    </row>
    <row r="62" spans="1:29" s="1" customFormat="1">
      <c r="A62" s="115" t="s">
        <v>28</v>
      </c>
      <c r="B62" s="115" t="s">
        <v>92</v>
      </c>
      <c r="C62" s="104">
        <v>1</v>
      </c>
      <c r="D62" s="105" t="s">
        <v>92</v>
      </c>
      <c r="AC62" s="102"/>
    </row>
    <row r="63" spans="1:29" s="1" customFormat="1" ht="20.100000000000001" customHeight="1">
      <c r="A63" s="122"/>
      <c r="B63" s="115"/>
      <c r="C63" s="104"/>
      <c r="D63" s="105"/>
      <c r="AC63" s="102"/>
    </row>
    <row r="64" spans="1:29" s="1" customFormat="1" ht="20.100000000000001" customHeight="1">
      <c r="A64" s="122" t="s">
        <v>193</v>
      </c>
      <c r="B64" s="115"/>
      <c r="C64" s="104"/>
      <c r="D64" s="105"/>
      <c r="AC64" s="102"/>
    </row>
    <row r="65" spans="1:29" s="1" customFormat="1" ht="20.100000000000001" customHeight="1">
      <c r="A65" s="115" t="s">
        <v>194</v>
      </c>
      <c r="B65" s="115"/>
      <c r="C65" s="104"/>
      <c r="D65" s="105"/>
      <c r="AC65" s="102"/>
    </row>
    <row r="66" spans="1:29" s="1" customFormat="1" ht="20.100000000000001" customHeight="1">
      <c r="A66" s="115" t="s">
        <v>27</v>
      </c>
      <c r="B66" s="115" t="s">
        <v>92</v>
      </c>
      <c r="C66" s="104">
        <v>1</v>
      </c>
      <c r="D66" s="105" t="s">
        <v>92</v>
      </c>
      <c r="AC66" s="102"/>
    </row>
    <row r="67" spans="1:29" s="1" customFormat="1">
      <c r="A67" s="115" t="s">
        <v>28</v>
      </c>
      <c r="B67" s="115" t="s">
        <v>92</v>
      </c>
      <c r="C67" s="104">
        <v>1</v>
      </c>
      <c r="D67" s="105" t="s">
        <v>92</v>
      </c>
      <c r="AC67" s="102"/>
    </row>
    <row r="68" spans="1:29" s="1" customFormat="1" ht="20.100000000000001" customHeight="1">
      <c r="A68" s="122"/>
      <c r="B68" s="115"/>
      <c r="C68" s="104"/>
      <c r="D68" s="105"/>
      <c r="AC68" s="102"/>
    </row>
    <row r="69" spans="1:29" s="1" customFormat="1" ht="20.100000000000001" customHeight="1">
      <c r="A69" s="122" t="s">
        <v>175</v>
      </c>
      <c r="B69" s="115" t="s">
        <v>92</v>
      </c>
      <c r="C69" s="104">
        <v>1</v>
      </c>
      <c r="D69" s="105" t="s">
        <v>92</v>
      </c>
      <c r="AC69" s="102"/>
    </row>
    <row r="70" spans="1:29" s="1" customFormat="1" ht="20.100000000000001" customHeight="1">
      <c r="A70" s="122"/>
      <c r="B70" s="115"/>
      <c r="C70" s="104"/>
      <c r="D70" s="105"/>
      <c r="AC70" s="102"/>
    </row>
    <row r="71" spans="1:29" s="1" customFormat="1" ht="41.25" customHeight="1">
      <c r="A71" s="177" t="s">
        <v>176</v>
      </c>
      <c r="B71" s="111"/>
      <c r="C71" s="112"/>
      <c r="D71" s="105" t="s">
        <v>92</v>
      </c>
      <c r="AC71" s="102"/>
    </row>
    <row r="72" spans="1:29" s="1" customFormat="1" ht="20.100000000000001" customHeight="1">
      <c r="A72" s="124"/>
      <c r="B72" s="125"/>
      <c r="C72" s="126"/>
      <c r="D72" s="125"/>
      <c r="AC72" s="102"/>
    </row>
    <row r="73" spans="1:29" s="1" customFormat="1" ht="61.5" customHeight="1">
      <c r="A73" s="127" t="s">
        <v>178</v>
      </c>
      <c r="B73" s="128"/>
      <c r="C73" s="112"/>
      <c r="D73" s="105" t="s">
        <v>92</v>
      </c>
    </row>
    <row r="74" spans="1:29" s="1" customFormat="1" ht="20.100000000000001" customHeight="1">
      <c r="A74" s="129"/>
      <c r="B74" s="130"/>
      <c r="C74" s="131"/>
      <c r="D74" s="132"/>
      <c r="AC74" s="102"/>
    </row>
    <row r="75" spans="1:29" s="1" customFormat="1" ht="32.25" customHeight="1">
      <c r="A75" s="113" t="s">
        <v>177</v>
      </c>
      <c r="B75" s="100"/>
      <c r="C75" s="101"/>
      <c r="D75" s="101" t="s">
        <v>180</v>
      </c>
    </row>
    <row r="76" spans="1:29" s="1" customFormat="1" ht="20.100000000000001" customHeight="1">
      <c r="A76" s="115" t="s">
        <v>156</v>
      </c>
      <c r="B76" s="133" t="s">
        <v>92</v>
      </c>
      <c r="C76" s="104"/>
      <c r="D76" s="105" t="s">
        <v>92</v>
      </c>
    </row>
    <row r="77" spans="1:29" s="1" customFormat="1" ht="20.100000000000001" customHeight="1">
      <c r="A77" s="115" t="s">
        <v>157</v>
      </c>
      <c r="B77" s="133" t="s">
        <v>92</v>
      </c>
      <c r="C77" s="104"/>
      <c r="D77" s="105" t="s">
        <v>92</v>
      </c>
    </row>
    <row r="78" spans="1:29" s="1" customFormat="1" ht="20.100000000000001" customHeight="1">
      <c r="A78" s="115" t="s">
        <v>60</v>
      </c>
      <c r="B78" s="133" t="s">
        <v>92</v>
      </c>
      <c r="C78" s="104"/>
      <c r="D78" s="105" t="s">
        <v>92</v>
      </c>
    </row>
    <row r="79" spans="1:29" ht="26.25" customHeight="1">
      <c r="A79" s="134"/>
      <c r="B79" s="134"/>
      <c r="C79" s="135"/>
      <c r="D79" s="136"/>
    </row>
  </sheetData>
  <mergeCells count="1">
    <mergeCell ref="A1:D1"/>
  </mergeCells>
  <printOptions horizontalCentered="1"/>
  <pageMargins left="0.25" right="0.25" top="0.75" bottom="0.75" header="0.3" footer="0.3"/>
  <pageSetup paperSize="5" scale="51" orientation="portrait" r:id="rId1"/>
  <headerFooter alignWithMargins="0">
    <oddFooter xml:space="preserve">&amp;L&amp;"Times New Roman,Bold"&amp;14RFP190040MRH Custodial Services for Lee County Sports Parks and Stadiums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58A5B670-78D3-4249-AB95-52CAE9CA4ECC}">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F5584F3-AB49-441E-B36C-B316D94763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City of Palms</vt:lpstr>
      <vt:lpstr>PDC</vt:lpstr>
      <vt:lpstr>Terry Park</vt:lpstr>
      <vt:lpstr>Jet Blue</vt:lpstr>
      <vt:lpstr>Century Link </vt:lpstr>
      <vt:lpstr>'Century Link '!Print_Area</vt:lpstr>
      <vt:lpstr>'City of Palms'!Print_Area</vt:lpstr>
      <vt:lpstr>'Jet Blue'!Print_Area</vt:lpstr>
      <vt:lpstr>'Terry Park'!Print_Area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Hicks, Melanie</cp:lastModifiedBy>
  <cp:lastPrinted>2018-10-19T14:27:36Z</cp:lastPrinted>
  <dcterms:created xsi:type="dcterms:W3CDTF">1998-06-09T19:27:04Z</dcterms:created>
  <dcterms:modified xsi:type="dcterms:W3CDTF">2018-10-29T15:45:28Z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